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hidePivotFieldList="1"/>
  <mc:AlternateContent xmlns:mc="http://schemas.openxmlformats.org/markup-compatibility/2006">
    <mc:Choice Requires="x15">
      <x15ac:absPath xmlns:x15ac="http://schemas.microsoft.com/office/spreadsheetml/2010/11/ac" url="/Users/stevemcdonald/Desktop/"/>
    </mc:Choice>
  </mc:AlternateContent>
  <xr:revisionPtr revIDLastSave="0" documentId="8_{4C3B5B31-9555-C149-A118-A8DDE7421983}" xr6:coauthVersionLast="47" xr6:coauthVersionMax="47" xr10:uidLastSave="{00000000-0000-0000-0000-000000000000}"/>
  <bookViews>
    <workbookView xWindow="20" yWindow="500" windowWidth="19180" windowHeight="10780" activeTab="5" xr2:uid="{00000000-000D-0000-FFFF-FFFF00000000}"/>
  </bookViews>
  <sheets>
    <sheet name="Monday" sheetId="2" r:id="rId1"/>
    <sheet name="Thursday" sheetId="6" r:id="rId2"/>
    <sheet name="Men" sheetId="1" r:id="rId3"/>
    <sheet name="Women" sheetId="3" r:id="rId4"/>
    <sheet name="Mixed" sheetId="4" r:id="rId5"/>
    <sheet name="Twilight" sheetId="7" r:id="rId6"/>
  </sheets>
  <definedNames>
    <definedName name="_xlnm.Print_Area" localSheetId="2">Men!$A$1:$AM$45</definedName>
    <definedName name="_xlnm.Print_Area" localSheetId="4">Mixed!$A$1:$AM$29</definedName>
    <definedName name="_xlnm.Print_Area" localSheetId="0">Monday!$A$1:$I$42</definedName>
    <definedName name="_xlnm.Print_Area" localSheetId="1">Thursday!$A$1:$I$29</definedName>
    <definedName name="_xlnm.Print_Area" localSheetId="3">Women!$A$1:$AG$10</definedName>
  </definedNames>
  <calcPr calcId="191028"/>
  <pivotCaches>
    <pivotCache cacheId="22" r:id="rId7"/>
    <pivotCache cacheId="23" r:id="rId8"/>
    <pivotCache cacheId="31" r:id="rId9"/>
    <pivotCache cacheId="35" r:id="rId10"/>
    <pivotCache cacheId="39" r:id="rId11"/>
    <pivotCache cacheId="4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" l="1"/>
  <c r="C11" i="6"/>
  <c r="D11" i="6"/>
  <c r="E11" i="6"/>
  <c r="F11" i="6"/>
  <c r="G11" i="6"/>
  <c r="H11" i="6"/>
  <c r="I11" i="6"/>
  <c r="B12" i="6"/>
  <c r="C12" i="6"/>
  <c r="D12" i="6"/>
  <c r="E12" i="6"/>
  <c r="F12" i="6"/>
  <c r="G12" i="6"/>
  <c r="H12" i="6"/>
  <c r="I12" i="6"/>
  <c r="B13" i="6"/>
  <c r="C13" i="6"/>
  <c r="D13" i="6"/>
  <c r="E13" i="6"/>
  <c r="F13" i="6"/>
  <c r="G13" i="6"/>
  <c r="H13" i="6"/>
  <c r="I13" i="6"/>
  <c r="B14" i="6"/>
  <c r="C14" i="6"/>
  <c r="D14" i="6"/>
  <c r="E14" i="6"/>
  <c r="F14" i="6"/>
  <c r="G14" i="6"/>
  <c r="H14" i="6"/>
  <c r="I14" i="6"/>
  <c r="B15" i="6"/>
  <c r="C15" i="6"/>
  <c r="D15" i="6"/>
  <c r="E15" i="6"/>
  <c r="F15" i="6"/>
  <c r="G15" i="6"/>
  <c r="H15" i="6"/>
  <c r="I15" i="6"/>
  <c r="B16" i="6"/>
  <c r="C16" i="6"/>
  <c r="D16" i="6"/>
  <c r="E16" i="6"/>
  <c r="F16" i="6"/>
  <c r="G16" i="6"/>
  <c r="H16" i="6"/>
  <c r="I16" i="6"/>
  <c r="B17" i="6"/>
  <c r="C17" i="6"/>
  <c r="D17" i="6"/>
  <c r="E17" i="6"/>
  <c r="F17" i="6"/>
  <c r="G17" i="6"/>
  <c r="H17" i="6"/>
  <c r="I17" i="6"/>
  <c r="B18" i="6"/>
  <c r="C18" i="6"/>
  <c r="D18" i="6"/>
  <c r="E18" i="6"/>
  <c r="F18" i="6"/>
  <c r="G18" i="6"/>
  <c r="H18" i="6"/>
  <c r="I18" i="6"/>
  <c r="B19" i="6"/>
  <c r="C19" i="6"/>
  <c r="D19" i="6"/>
  <c r="E19" i="6"/>
  <c r="F19" i="6"/>
  <c r="G19" i="6"/>
  <c r="H19" i="6"/>
  <c r="I19" i="6"/>
  <c r="B20" i="6"/>
  <c r="C20" i="6"/>
  <c r="D20" i="6"/>
  <c r="E20" i="6"/>
  <c r="F20" i="6"/>
  <c r="G20" i="6"/>
  <c r="H20" i="6"/>
  <c r="I20" i="6"/>
  <c r="A12" i="6"/>
  <c r="A13" i="6"/>
  <c r="A14" i="6"/>
  <c r="A15" i="6"/>
  <c r="A16" i="6"/>
  <c r="A17" i="6"/>
  <c r="A18" i="6"/>
  <c r="A19" i="6"/>
  <c r="A20" i="6"/>
  <c r="A11" i="6"/>
  <c r="I4" i="6"/>
  <c r="I5" i="6"/>
  <c r="I6" i="6"/>
  <c r="I7" i="6"/>
  <c r="H4" i="6"/>
  <c r="H5" i="6"/>
  <c r="H6" i="6"/>
  <c r="H7" i="6"/>
  <c r="B4" i="6"/>
  <c r="C4" i="6"/>
  <c r="D4" i="6"/>
  <c r="E4" i="6"/>
  <c r="F4" i="6"/>
  <c r="G4" i="6"/>
  <c r="B5" i="6"/>
  <c r="C5" i="6"/>
  <c r="D5" i="6"/>
  <c r="E5" i="6"/>
  <c r="F5" i="6"/>
  <c r="G5" i="6"/>
  <c r="B6" i="6"/>
  <c r="C6" i="6"/>
  <c r="D6" i="6"/>
  <c r="E6" i="6"/>
  <c r="F6" i="6"/>
  <c r="G6" i="6"/>
  <c r="B7" i="6"/>
  <c r="C7" i="6"/>
  <c r="D7" i="6"/>
  <c r="E7" i="6"/>
  <c r="F7" i="6"/>
  <c r="G7" i="6"/>
  <c r="A5" i="6"/>
  <c r="A6" i="6"/>
  <c r="A7" i="6"/>
  <c r="A4" i="6"/>
  <c r="B33" i="2"/>
  <c r="C33" i="2"/>
  <c r="D33" i="2"/>
  <c r="E33" i="2"/>
  <c r="F33" i="2"/>
  <c r="G33" i="2"/>
  <c r="H33" i="2"/>
  <c r="I33" i="2"/>
  <c r="B34" i="2"/>
  <c r="C34" i="2"/>
  <c r="D34" i="2"/>
  <c r="E34" i="2"/>
  <c r="F34" i="2"/>
  <c r="G34" i="2"/>
  <c r="H34" i="2"/>
  <c r="I34" i="2"/>
  <c r="B35" i="2"/>
  <c r="C35" i="2"/>
  <c r="D35" i="2"/>
  <c r="E35" i="2"/>
  <c r="F35" i="2"/>
  <c r="G35" i="2"/>
  <c r="H35" i="2"/>
  <c r="I35" i="2"/>
  <c r="B36" i="2"/>
  <c r="C36" i="2"/>
  <c r="D36" i="2"/>
  <c r="E36" i="2"/>
  <c r="F36" i="2"/>
  <c r="G36" i="2"/>
  <c r="H36" i="2"/>
  <c r="I36" i="2"/>
  <c r="B37" i="2"/>
  <c r="C37" i="2"/>
  <c r="D37" i="2"/>
  <c r="E37" i="2"/>
  <c r="F37" i="2"/>
  <c r="G37" i="2"/>
  <c r="H37" i="2"/>
  <c r="I37" i="2"/>
  <c r="B38" i="2"/>
  <c r="C38" i="2"/>
  <c r="D38" i="2"/>
  <c r="E38" i="2"/>
  <c r="F38" i="2"/>
  <c r="G38" i="2"/>
  <c r="H38" i="2"/>
  <c r="I38" i="2"/>
  <c r="B39" i="2"/>
  <c r="C39" i="2"/>
  <c r="D39" i="2"/>
  <c r="E39" i="2"/>
  <c r="F39" i="2"/>
  <c r="G39" i="2"/>
  <c r="H39" i="2"/>
  <c r="I39" i="2"/>
  <c r="B40" i="2"/>
  <c r="C40" i="2"/>
  <c r="D40" i="2"/>
  <c r="E40" i="2"/>
  <c r="F40" i="2"/>
  <c r="G40" i="2"/>
  <c r="H40" i="2"/>
  <c r="I40" i="2"/>
  <c r="A34" i="2"/>
  <c r="A35" i="2"/>
  <c r="A36" i="2"/>
  <c r="A37" i="2"/>
  <c r="A38" i="2"/>
  <c r="A39" i="2"/>
  <c r="A40" i="2"/>
  <c r="A33" i="2"/>
  <c r="B22" i="2"/>
  <c r="C22" i="2"/>
  <c r="D22" i="2"/>
  <c r="E22" i="2"/>
  <c r="F22" i="2"/>
  <c r="G22" i="2"/>
  <c r="H22" i="2"/>
  <c r="I22" i="2"/>
  <c r="B23" i="2"/>
  <c r="C23" i="2"/>
  <c r="D23" i="2"/>
  <c r="E23" i="2"/>
  <c r="F23" i="2"/>
  <c r="G23" i="2"/>
  <c r="H23" i="2"/>
  <c r="I23" i="2"/>
  <c r="B24" i="2"/>
  <c r="C24" i="2"/>
  <c r="D24" i="2"/>
  <c r="E24" i="2"/>
  <c r="F24" i="2"/>
  <c r="G24" i="2"/>
  <c r="H24" i="2"/>
  <c r="I24" i="2"/>
  <c r="B25" i="2"/>
  <c r="C25" i="2"/>
  <c r="D25" i="2"/>
  <c r="E25" i="2"/>
  <c r="F25" i="2"/>
  <c r="G25" i="2"/>
  <c r="H25" i="2"/>
  <c r="I25" i="2"/>
  <c r="B26" i="2"/>
  <c r="C26" i="2"/>
  <c r="D26" i="2"/>
  <c r="E26" i="2"/>
  <c r="F26" i="2"/>
  <c r="G26" i="2"/>
  <c r="H26" i="2"/>
  <c r="I26" i="2"/>
  <c r="B27" i="2"/>
  <c r="C27" i="2"/>
  <c r="D27" i="2"/>
  <c r="E27" i="2"/>
  <c r="F27" i="2"/>
  <c r="G27" i="2"/>
  <c r="H27" i="2"/>
  <c r="I27" i="2"/>
  <c r="B28" i="2"/>
  <c r="C28" i="2"/>
  <c r="D28" i="2"/>
  <c r="E28" i="2"/>
  <c r="F28" i="2"/>
  <c r="G28" i="2"/>
  <c r="H28" i="2"/>
  <c r="I28" i="2"/>
  <c r="B29" i="2"/>
  <c r="C29" i="2"/>
  <c r="D29" i="2"/>
  <c r="E29" i="2"/>
  <c r="F29" i="2"/>
  <c r="G29" i="2"/>
  <c r="H29" i="2"/>
  <c r="I29" i="2"/>
  <c r="A23" i="2"/>
  <c r="A24" i="2"/>
  <c r="A25" i="2"/>
  <c r="A26" i="2"/>
  <c r="A27" i="2"/>
  <c r="A28" i="2"/>
  <c r="A29" i="2"/>
  <c r="A22" i="2"/>
  <c r="B11" i="2"/>
  <c r="C11" i="2"/>
  <c r="D11" i="2"/>
  <c r="E11" i="2"/>
  <c r="F11" i="2"/>
  <c r="G11" i="2"/>
  <c r="H11" i="2"/>
  <c r="I11" i="2"/>
  <c r="B12" i="2"/>
  <c r="C12" i="2"/>
  <c r="D12" i="2"/>
  <c r="E12" i="2"/>
  <c r="F12" i="2"/>
  <c r="G12" i="2"/>
  <c r="H12" i="2"/>
  <c r="I12" i="2"/>
  <c r="B13" i="2"/>
  <c r="C13" i="2"/>
  <c r="D13" i="2"/>
  <c r="E13" i="2"/>
  <c r="F13" i="2"/>
  <c r="G13" i="2"/>
  <c r="H13" i="2"/>
  <c r="I13" i="2"/>
  <c r="B14" i="2"/>
  <c r="C14" i="2"/>
  <c r="D14" i="2"/>
  <c r="E14" i="2"/>
  <c r="F14" i="2"/>
  <c r="G14" i="2"/>
  <c r="H14" i="2"/>
  <c r="I14" i="2"/>
  <c r="B15" i="2"/>
  <c r="C15" i="2"/>
  <c r="D15" i="2"/>
  <c r="E15" i="2"/>
  <c r="F15" i="2"/>
  <c r="G15" i="2"/>
  <c r="H15" i="2"/>
  <c r="I15" i="2"/>
  <c r="B16" i="2"/>
  <c r="C16" i="2"/>
  <c r="D16" i="2"/>
  <c r="E16" i="2"/>
  <c r="F16" i="2"/>
  <c r="G16" i="2"/>
  <c r="H16" i="2"/>
  <c r="I16" i="2"/>
  <c r="B17" i="2"/>
  <c r="C17" i="2"/>
  <c r="D17" i="2"/>
  <c r="E17" i="2"/>
  <c r="F17" i="2"/>
  <c r="G17" i="2"/>
  <c r="H17" i="2"/>
  <c r="I17" i="2"/>
  <c r="B18" i="2"/>
  <c r="C18" i="2"/>
  <c r="D18" i="2"/>
  <c r="E18" i="2"/>
  <c r="F18" i="2"/>
  <c r="G18" i="2"/>
  <c r="H18" i="2"/>
  <c r="I18" i="2"/>
  <c r="A12" i="2"/>
  <c r="A13" i="2"/>
  <c r="A14" i="2"/>
  <c r="A15" i="2"/>
  <c r="A16" i="2"/>
  <c r="A17" i="2"/>
  <c r="A18" i="2"/>
  <c r="A11" i="2"/>
  <c r="H4" i="2"/>
  <c r="I4" i="2"/>
  <c r="H5" i="2"/>
  <c r="I5" i="2"/>
  <c r="H6" i="2"/>
  <c r="I6" i="2"/>
  <c r="H7" i="2"/>
  <c r="I7" i="2"/>
  <c r="B4" i="2"/>
  <c r="C4" i="2"/>
  <c r="D4" i="2"/>
  <c r="E4" i="2"/>
  <c r="F4" i="2"/>
  <c r="G4" i="2"/>
  <c r="B5" i="2"/>
  <c r="C5" i="2"/>
  <c r="D5" i="2"/>
  <c r="E5" i="2"/>
  <c r="F5" i="2"/>
  <c r="G5" i="2"/>
  <c r="B6" i="2"/>
  <c r="C6" i="2"/>
  <c r="D6" i="2"/>
  <c r="E6" i="2"/>
  <c r="F6" i="2"/>
  <c r="G6" i="2"/>
  <c r="B7" i="2"/>
  <c r="C7" i="2"/>
  <c r="D7" i="2"/>
  <c r="E7" i="2"/>
  <c r="F7" i="2"/>
  <c r="G7" i="2"/>
  <c r="A5" i="2"/>
  <c r="A6" i="2"/>
  <c r="A7" i="2"/>
  <c r="A4" i="2"/>
  <c r="B41" i="4"/>
  <c r="E41" i="4"/>
  <c r="H41" i="4"/>
  <c r="K41" i="4"/>
  <c r="N41" i="4"/>
  <c r="Q41" i="4"/>
  <c r="T41" i="4"/>
  <c r="AG41" i="4"/>
  <c r="AH41" i="4"/>
  <c r="AI41" i="4"/>
  <c r="AK41" i="4"/>
  <c r="AJ41" i="4"/>
  <c r="CJ40" i="4"/>
  <c r="CG40" i="4"/>
  <c r="B40" i="4"/>
  <c r="E40" i="4"/>
  <c r="H40" i="4"/>
  <c r="K40" i="4"/>
  <c r="N40" i="4"/>
  <c r="Z40" i="4"/>
  <c r="AG40" i="4"/>
  <c r="AH40" i="4"/>
  <c r="AI40" i="4"/>
  <c r="AK40" i="4"/>
  <c r="AJ40" i="4"/>
  <c r="B39" i="4"/>
  <c r="E39" i="4"/>
  <c r="H39" i="4"/>
  <c r="K39" i="4"/>
  <c r="N39" i="4"/>
  <c r="T39" i="4"/>
  <c r="Z39" i="4"/>
  <c r="AG39" i="4"/>
  <c r="AH39" i="4"/>
  <c r="AI39" i="4"/>
  <c r="AK39" i="4"/>
  <c r="AJ39" i="4"/>
  <c r="B38" i="4"/>
  <c r="E38" i="4"/>
  <c r="H38" i="4"/>
  <c r="K38" i="4"/>
  <c r="Q38" i="4"/>
  <c r="T38" i="4"/>
  <c r="Z38" i="4"/>
  <c r="AG38" i="4"/>
  <c r="AH38" i="4"/>
  <c r="AI38" i="4"/>
  <c r="AK38" i="4"/>
  <c r="AJ38" i="4"/>
  <c r="CJ37" i="4"/>
  <c r="CG37" i="4"/>
  <c r="B37" i="4"/>
  <c r="E37" i="4"/>
  <c r="H37" i="4"/>
  <c r="N37" i="4"/>
  <c r="Q37" i="4"/>
  <c r="T37" i="4"/>
  <c r="Z37" i="4"/>
  <c r="AG37" i="4"/>
  <c r="AH37" i="4"/>
  <c r="AI37" i="4"/>
  <c r="AK37" i="4"/>
  <c r="AJ37" i="4"/>
  <c r="B36" i="4"/>
  <c r="E36" i="4"/>
  <c r="K36" i="4"/>
  <c r="N36" i="4"/>
  <c r="Q36" i="4"/>
  <c r="T36" i="4"/>
  <c r="Z36" i="4"/>
  <c r="AG36" i="4"/>
  <c r="AH36" i="4"/>
  <c r="AI36" i="4"/>
  <c r="AK36" i="4"/>
  <c r="AJ36" i="4"/>
  <c r="B35" i="4"/>
  <c r="H35" i="4"/>
  <c r="K35" i="4"/>
  <c r="N35" i="4"/>
  <c r="Q35" i="4"/>
  <c r="T35" i="4"/>
  <c r="Z35" i="4"/>
  <c r="AG35" i="4"/>
  <c r="AH35" i="4"/>
  <c r="AK35" i="4"/>
  <c r="AJ35" i="4"/>
  <c r="E34" i="4"/>
  <c r="H34" i="4"/>
  <c r="K34" i="4"/>
  <c r="N34" i="4"/>
  <c r="Q34" i="4"/>
  <c r="T34" i="4"/>
  <c r="Z34" i="4"/>
  <c r="AG34" i="4"/>
  <c r="AH34" i="4"/>
  <c r="AI34" i="4"/>
  <c r="AK34" i="4"/>
  <c r="AJ34" i="4"/>
  <c r="Z32" i="4"/>
  <c r="T32" i="4"/>
  <c r="Q32" i="4"/>
  <c r="N32" i="4"/>
  <c r="K32" i="4"/>
  <c r="H32" i="4"/>
  <c r="E32" i="4"/>
  <c r="B32" i="4"/>
  <c r="CJ23" i="4"/>
  <c r="CG23" i="4"/>
  <c r="CJ7" i="4"/>
  <c r="CG7" i="4"/>
  <c r="AL38" i="4"/>
  <c r="AL34" i="4"/>
  <c r="AF38" i="4"/>
  <c r="AF34" i="4"/>
  <c r="AL39" i="4"/>
  <c r="AF39" i="4"/>
  <c r="AF36" i="4"/>
  <c r="AF41" i="4"/>
  <c r="AF40" i="4"/>
  <c r="AL37" i="4"/>
  <c r="AF37" i="4"/>
  <c r="AI35" i="4"/>
  <c r="AL35" i="4"/>
  <c r="AF35" i="4"/>
  <c r="AL41" i="4"/>
  <c r="AL36" i="4"/>
  <c r="AL40" i="4"/>
</calcChain>
</file>

<file path=xl/sharedStrings.xml><?xml version="1.0" encoding="utf-8"?>
<sst xmlns="http://schemas.openxmlformats.org/spreadsheetml/2006/main" count="1218" uniqueCount="141">
  <si>
    <t>Mens Division 1</t>
  </si>
  <si>
    <t>Played</t>
  </si>
  <si>
    <t>Win</t>
  </si>
  <si>
    <t>Loss</t>
  </si>
  <si>
    <t>Draw</t>
  </si>
  <si>
    <t>For</t>
  </si>
  <si>
    <t>Against</t>
  </si>
  <si>
    <t>Points</t>
  </si>
  <si>
    <t>Position</t>
  </si>
  <si>
    <t>Mens Division 2</t>
  </si>
  <si>
    <t>Mens Division 3</t>
  </si>
  <si>
    <t>Womens Division</t>
  </si>
  <si>
    <t>Division 1</t>
  </si>
  <si>
    <t>Division 2</t>
  </si>
  <si>
    <t>Mon Mens 1</t>
  </si>
  <si>
    <t>Result</t>
  </si>
  <si>
    <t>team</t>
  </si>
  <si>
    <t>R</t>
  </si>
  <si>
    <t>F</t>
  </si>
  <si>
    <t>A</t>
  </si>
  <si>
    <t>P</t>
  </si>
  <si>
    <t>W</t>
  </si>
  <si>
    <t>L</t>
  </si>
  <si>
    <t>D</t>
  </si>
  <si>
    <t>Position (manual entry)</t>
  </si>
  <si>
    <t>Semi Finals</t>
  </si>
  <si>
    <t>K1w1 Dragons Men</t>
  </si>
  <si>
    <t>X</t>
  </si>
  <si>
    <t xml:space="preserve">Mavericks </t>
  </si>
  <si>
    <t>Coyote Young guns</t>
  </si>
  <si>
    <t>Laser Bears</t>
  </si>
  <si>
    <t>Final</t>
  </si>
  <si>
    <t>Mon Mens 2</t>
  </si>
  <si>
    <t>Pentrebane Panthers</t>
  </si>
  <si>
    <t>Skippers</t>
  </si>
  <si>
    <t>Varsity Vandals Men</t>
  </si>
  <si>
    <t>Coyotes Men2</t>
  </si>
  <si>
    <t>Puffins</t>
  </si>
  <si>
    <t>Wolf of Whistlers</t>
  </si>
  <si>
    <t>Plasmawr Stags</t>
  </si>
  <si>
    <t>Coyote Wmn2</t>
  </si>
  <si>
    <t>Mon Mens 3</t>
  </si>
  <si>
    <t>ARUP</t>
  </si>
  <si>
    <t>Old Ferrets</t>
  </si>
  <si>
    <t>Goblins</t>
  </si>
  <si>
    <t>Cewri Canna</t>
  </si>
  <si>
    <t>Stout Stormers</t>
  </si>
  <si>
    <t>Cricc</t>
  </si>
  <si>
    <t>Touch of Class</t>
  </si>
  <si>
    <t>Coyote Jnrs</t>
  </si>
  <si>
    <t>Mon Womens</t>
  </si>
  <si>
    <t>Coyote Ladies1</t>
  </si>
  <si>
    <t>Kiwi Dragons W</t>
  </si>
  <si>
    <t>Coyote Pups1</t>
  </si>
  <si>
    <t>Kiwi Dragons W2</t>
  </si>
  <si>
    <t>Vandals Merched</t>
  </si>
  <si>
    <t>Coyote Pups2</t>
  </si>
  <si>
    <t>Coyote Ladies2</t>
  </si>
  <si>
    <t>bye</t>
  </si>
  <si>
    <t>Row Labels</t>
  </si>
  <si>
    <t>Kiwi Dragons</t>
  </si>
  <si>
    <t>Coyotes grey</t>
  </si>
  <si>
    <t>Varsity Vandals</t>
  </si>
  <si>
    <t>Coyotes black</t>
  </si>
  <si>
    <t>Grand Total</t>
  </si>
  <si>
    <t>Coyotes Orange</t>
  </si>
  <si>
    <t>KDT Juniors</t>
  </si>
  <si>
    <t>Maul by Myself</t>
  </si>
  <si>
    <t>Introteach</t>
  </si>
  <si>
    <t>Wick</t>
  </si>
  <si>
    <t>YGB y fro</t>
  </si>
  <si>
    <t>Plasmawr</t>
  </si>
  <si>
    <t>Arup</t>
  </si>
  <si>
    <t>Coyotes White</t>
  </si>
  <si>
    <t>3rd Place</t>
  </si>
  <si>
    <t/>
  </si>
  <si>
    <t>DIV 1</t>
  </si>
  <si>
    <t>KIWI DRAGONS</t>
  </si>
  <si>
    <t>COYOTES A</t>
  </si>
  <si>
    <t>LASER BEARS</t>
  </si>
  <si>
    <t>KDT</t>
  </si>
  <si>
    <t>KIWI D</t>
  </si>
  <si>
    <t>COYOTES</t>
  </si>
  <si>
    <t>LASER B</t>
  </si>
  <si>
    <t>XXX</t>
  </si>
  <si>
    <t>XXXXXX</t>
  </si>
  <si>
    <t>TEAM</t>
  </si>
  <si>
    <t>DIV 2</t>
  </si>
  <si>
    <t>STAGS</t>
  </si>
  <si>
    <t>COYOTE W</t>
  </si>
  <si>
    <t>WICK 2</t>
  </si>
  <si>
    <t>SPITFIRES</t>
  </si>
  <si>
    <t>VANDALS</t>
  </si>
  <si>
    <t>D 7 - 7</t>
  </si>
  <si>
    <t>W 5 - 3</t>
  </si>
  <si>
    <t>L 3 - 5</t>
  </si>
  <si>
    <t>XXXXXXX</t>
  </si>
  <si>
    <t>W 15 - 4</t>
  </si>
  <si>
    <t>L 4 - 15</t>
  </si>
  <si>
    <t>W 9 - 4</t>
  </si>
  <si>
    <t>L 4 - 9</t>
  </si>
  <si>
    <t>W  6 - 2</t>
  </si>
  <si>
    <t>L 2 - 6</t>
  </si>
  <si>
    <t>DIV 3</t>
  </si>
  <si>
    <t>COYOTES J BOYS</t>
  </si>
  <si>
    <t>WICK 3</t>
  </si>
  <si>
    <t>COY0TES J GIRLS</t>
  </si>
  <si>
    <t>COY B</t>
  </si>
  <si>
    <t>COY0TES G</t>
  </si>
  <si>
    <t>W 6 - 5</t>
  </si>
  <si>
    <t>L 5 - 6</t>
  </si>
  <si>
    <t>L 4 - 7</t>
  </si>
  <si>
    <t>W 7 - 4</t>
  </si>
  <si>
    <t>xxxxxxxxx</t>
  </si>
  <si>
    <t>w 11 - 5</t>
  </si>
  <si>
    <t>L 5 - 11</t>
  </si>
  <si>
    <t>L 5 - 7</t>
  </si>
  <si>
    <t>W 7 - 5</t>
  </si>
  <si>
    <t>D 6 - 6</t>
  </si>
  <si>
    <t>W 7 - 2</t>
  </si>
  <si>
    <t>L 2 - 7</t>
  </si>
  <si>
    <t>W 4 - 2</t>
  </si>
  <si>
    <t>L 2- 4</t>
  </si>
  <si>
    <t>L 3 - 7</t>
  </si>
  <si>
    <t>W 7 - 3</t>
  </si>
  <si>
    <t>w 10 - 7</t>
  </si>
  <si>
    <t>L 7 - 10</t>
  </si>
  <si>
    <t>W 5 - 0</t>
  </si>
  <si>
    <t>0 - 5</t>
  </si>
  <si>
    <t>W 8 - 6</t>
  </si>
  <si>
    <t>L 6 - 8</t>
  </si>
  <si>
    <t>L 7 - 9</t>
  </si>
  <si>
    <t>L 5 - 8</t>
  </si>
  <si>
    <t>W 8  - 5</t>
  </si>
  <si>
    <t>W 9 - 7</t>
  </si>
  <si>
    <t>PLAYOFF</t>
  </si>
  <si>
    <t>WICK</t>
  </si>
  <si>
    <t>DIV 3 PLAOFFS</t>
  </si>
  <si>
    <t>COYOTES GIRLS</t>
  </si>
  <si>
    <t xml:space="preserve">Lost </t>
  </si>
  <si>
    <t>05 08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</si>
</sst>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scheme val="minor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</font>
    <font>
      <sz val="11"/>
      <color rgb="FF4F81BD"/>
      <name val="Calibri"/>
      <family val="2"/>
    </font>
    <font>
      <b/>
      <sz val="12"/>
      <color rgb="FF76933C"/>
      <name val="Calibri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Open Sans"/>
      <family val="2"/>
    </font>
    <font>
      <b/>
      <sz val="12"/>
      <color rgb="FFFF000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FFFFFF"/>
      </left>
      <right/>
      <top style="thin">
        <color rgb="FF999999"/>
      </top>
      <bottom/>
      <diagonal/>
    </border>
    <border>
      <left style="thin">
        <color rgb="FFFFFFFF"/>
      </left>
      <right style="thin">
        <color rgb="FF999999"/>
      </right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505050"/>
      </left>
      <right style="thin">
        <color rgb="FF000000"/>
      </right>
      <top style="medium">
        <color rgb="FF505050"/>
      </top>
      <bottom style="thin">
        <color rgb="FF000000"/>
      </bottom>
      <diagonal/>
    </border>
    <border>
      <left style="thin">
        <color rgb="FF000000"/>
      </left>
      <right/>
      <top style="medium">
        <color rgb="FF505050"/>
      </top>
      <bottom style="thin">
        <color rgb="FF000000"/>
      </bottom>
      <diagonal/>
    </border>
    <border>
      <left/>
      <right/>
      <top style="medium">
        <color rgb="FF505050"/>
      </top>
      <bottom style="thin">
        <color rgb="FF000000"/>
      </bottom>
      <diagonal/>
    </border>
    <border>
      <left/>
      <right style="thin">
        <color rgb="FF000000"/>
      </right>
      <top style="medium">
        <color rgb="FF505050"/>
      </top>
      <bottom style="thin">
        <color rgb="FF000000"/>
      </bottom>
      <diagonal/>
    </border>
    <border>
      <left/>
      <right style="medium">
        <color rgb="FF505050"/>
      </right>
      <top style="medium">
        <color rgb="FF505050"/>
      </top>
      <bottom style="thin">
        <color rgb="FF000000"/>
      </bottom>
      <diagonal/>
    </border>
    <border>
      <left style="medium">
        <color rgb="FF50505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505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505050"/>
      </right>
      <top style="thin">
        <color rgb="FF000000"/>
      </top>
      <bottom style="thin">
        <color rgb="FF000000"/>
      </bottom>
      <diagonal/>
    </border>
    <border>
      <left style="medium">
        <color rgb="FF505050"/>
      </left>
      <right style="thin">
        <color rgb="FF000000"/>
      </right>
      <top style="thin">
        <color rgb="FF000000"/>
      </top>
      <bottom style="medium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505050"/>
      </bottom>
      <diagonal/>
    </border>
    <border>
      <left style="thin">
        <color rgb="FF000000"/>
      </left>
      <right style="medium">
        <color rgb="FF505050"/>
      </right>
      <top style="thin">
        <color rgb="FF000000"/>
      </top>
      <bottom style="medium">
        <color rgb="FF50505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right"/>
    </xf>
    <xf numFmtId="0" fontId="4" fillId="0" borderId="0" xfId="0" applyFont="1"/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25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6" xfId="0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7" borderId="15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7" borderId="41" xfId="0" applyFont="1" applyFill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6" fillId="0" borderId="43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2" fillId="5" borderId="4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4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4" borderId="39" xfId="0" applyFont="1" applyFill="1" applyBorder="1" applyAlignment="1">
      <alignment horizontal="center"/>
    </xf>
    <xf numFmtId="0" fontId="10" fillId="3" borderId="40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10" fillId="4" borderId="43" xfId="0" applyFont="1" applyFill="1" applyBorder="1" applyAlignment="1">
      <alignment horizontal="center"/>
    </xf>
    <xf numFmtId="0" fontId="10" fillId="5" borderId="43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3" borderId="44" xfId="0" applyFont="1" applyFill="1" applyBorder="1" applyAlignment="1">
      <alignment horizontal="center"/>
    </xf>
    <xf numFmtId="0" fontId="10" fillId="6" borderId="43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 applyAlignment="1">
      <alignment horizontal="center"/>
    </xf>
    <xf numFmtId="0" fontId="11" fillId="0" borderId="23" xfId="0" applyFont="1" applyBorder="1"/>
    <xf numFmtId="0" fontId="11" fillId="0" borderId="24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right"/>
    </xf>
    <xf numFmtId="0" fontId="4" fillId="0" borderId="23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7" fillId="0" borderId="0" xfId="0" applyFont="1"/>
    <xf numFmtId="0" fontId="12" fillId="0" borderId="0" xfId="0" applyFont="1" applyAlignment="1">
      <alignment vertical="top" wrapText="1"/>
    </xf>
    <xf numFmtId="0" fontId="11" fillId="0" borderId="24" xfId="0" applyFont="1" applyBorder="1" applyAlignment="1">
      <alignment horizontal="right"/>
    </xf>
    <xf numFmtId="0" fontId="11" fillId="0" borderId="25" xfId="0" applyFont="1" applyBorder="1"/>
    <xf numFmtId="0" fontId="11" fillId="0" borderId="26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1" fillId="0" borderId="54" xfId="0" applyFont="1" applyBorder="1" applyAlignment="1">
      <alignment horizontal="right"/>
    </xf>
    <xf numFmtId="0" fontId="2" fillId="0" borderId="55" xfId="0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4" borderId="64" xfId="0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2" fillId="4" borderId="65" xfId="0" applyFont="1" applyFill="1" applyBorder="1" applyAlignment="1">
      <alignment horizontal="center"/>
    </xf>
    <xf numFmtId="0" fontId="2" fillId="3" borderId="66" xfId="0" applyFont="1" applyFill="1" applyBorder="1" applyAlignment="1">
      <alignment horizontal="center"/>
    </xf>
    <xf numFmtId="0" fontId="2" fillId="6" borderId="64" xfId="0" applyFont="1" applyFill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1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4" borderId="48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40" xfId="0" applyFont="1" applyBorder="1" applyAlignment="1">
      <alignment horizontal="center"/>
    </xf>
    <xf numFmtId="0" fontId="3" fillId="7" borderId="23" xfId="0" applyFont="1" applyFill="1" applyBorder="1" applyAlignment="1">
      <alignment horizontal="center" wrapText="1"/>
    </xf>
    <xf numFmtId="1" fontId="6" fillId="0" borderId="14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0" fillId="0" borderId="8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2" xfId="0" applyBorder="1"/>
    <xf numFmtId="0" fontId="14" fillId="8" borderId="75" xfId="0" applyFont="1" applyFill="1" applyBorder="1"/>
    <xf numFmtId="0" fontId="0" fillId="0" borderId="0" xfId="0" applyAlignment="1">
      <alignment horizontal="right"/>
    </xf>
    <xf numFmtId="0" fontId="5" fillId="0" borderId="61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15" fillId="0" borderId="47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1" fontId="13" fillId="0" borderId="13" xfId="0" applyNumberFormat="1" applyFont="1" applyBorder="1" applyAlignment="1">
      <alignment horizontal="center"/>
    </xf>
    <xf numFmtId="1" fontId="17" fillId="0" borderId="13" xfId="0" applyNumberFormat="1" applyFont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4" fillId="0" borderId="79" xfId="0" applyFont="1" applyBorder="1"/>
    <xf numFmtId="0" fontId="4" fillId="0" borderId="80" xfId="0" applyFont="1" applyBorder="1" applyAlignment="1">
      <alignment horizontal="center"/>
    </xf>
    <xf numFmtId="0" fontId="4" fillId="0" borderId="81" xfId="0" applyFont="1" applyBorder="1" applyAlignment="1">
      <alignment horizontal="center"/>
    </xf>
    <xf numFmtId="0" fontId="4" fillId="0" borderId="67" xfId="0" applyFont="1" applyBorder="1" applyAlignment="1">
      <alignment horizontal="right"/>
    </xf>
    <xf numFmtId="0" fontId="18" fillId="0" borderId="20" xfId="0" applyFont="1" applyBorder="1"/>
    <xf numFmtId="0" fontId="18" fillId="0" borderId="23" xfId="0" applyFont="1" applyBorder="1"/>
    <xf numFmtId="0" fontId="0" fillId="0" borderId="47" xfId="0" applyBorder="1"/>
    <xf numFmtId="0" fontId="1" fillId="0" borderId="82" xfId="0" applyFont="1" applyBorder="1" applyAlignment="1">
      <alignment horizontal="center"/>
    </xf>
    <xf numFmtId="1" fontId="13" fillId="0" borderId="64" xfId="0" applyNumberFormat="1" applyFont="1" applyBorder="1" applyAlignment="1">
      <alignment horizontal="center"/>
    </xf>
    <xf numFmtId="1" fontId="6" fillId="0" borderId="64" xfId="0" applyNumberFormat="1" applyFont="1" applyBorder="1" applyAlignment="1">
      <alignment horizontal="center"/>
    </xf>
    <xf numFmtId="1" fontId="6" fillId="0" borderId="65" xfId="0" applyNumberFormat="1" applyFont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2" fillId="4" borderId="85" xfId="0" applyFont="1" applyFill="1" applyBorder="1" applyAlignment="1">
      <alignment horizontal="center"/>
    </xf>
    <xf numFmtId="0" fontId="1" fillId="0" borderId="86" xfId="0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2" fillId="0" borderId="92" xfId="0" applyFont="1" applyBorder="1" applyAlignment="1">
      <alignment horizontal="center"/>
    </xf>
    <xf numFmtId="0" fontId="4" fillId="0" borderId="91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4" fillId="0" borderId="94" xfId="0" applyFont="1" applyBorder="1" applyAlignment="1">
      <alignment horizontal="center"/>
    </xf>
    <xf numFmtId="0" fontId="6" fillId="0" borderId="95" xfId="0" applyFont="1" applyBorder="1" applyAlignment="1">
      <alignment horizontal="center"/>
    </xf>
    <xf numFmtId="0" fontId="6" fillId="0" borderId="96" xfId="0" applyFont="1" applyBorder="1" applyAlignment="1">
      <alignment horizontal="center"/>
    </xf>
    <xf numFmtId="0" fontId="0" fillId="0" borderId="98" xfId="0" applyBorder="1"/>
    <xf numFmtId="0" fontId="0" fillId="0" borderId="98" xfId="0" applyBorder="1" applyAlignment="1">
      <alignment horizontal="center" vertical="center"/>
    </xf>
    <xf numFmtId="0" fontId="0" fillId="0" borderId="98" xfId="0" applyBorder="1" applyAlignment="1">
      <alignment horizontal="center"/>
    </xf>
    <xf numFmtId="0" fontId="19" fillId="0" borderId="98" xfId="0" applyFont="1" applyBorder="1"/>
    <xf numFmtId="0" fontId="19" fillId="0" borderId="0" xfId="0" applyFont="1"/>
    <xf numFmtId="16" fontId="0" fillId="0" borderId="0" xfId="0" applyNumberFormat="1"/>
    <xf numFmtId="16" fontId="19" fillId="0" borderId="0" xfId="0" applyNumberFormat="1" applyFont="1"/>
    <xf numFmtId="0" fontId="4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/>
    </xf>
    <xf numFmtId="0" fontId="3" fillId="0" borderId="5" xfId="0" applyFont="1" applyBorder="1"/>
    <xf numFmtId="0" fontId="2" fillId="0" borderId="33" xfId="0" applyFont="1" applyBorder="1" applyAlignment="1">
      <alignment horizontal="center"/>
    </xf>
    <xf numFmtId="0" fontId="3" fillId="0" borderId="49" xfId="0" applyFont="1" applyBorder="1"/>
    <xf numFmtId="0" fontId="3" fillId="0" borderId="22" xfId="0" applyFont="1" applyBorder="1"/>
    <xf numFmtId="0" fontId="2" fillId="2" borderId="33" xfId="0" applyFont="1" applyFill="1" applyBorder="1" applyAlignment="1">
      <alignment horizontal="center"/>
    </xf>
    <xf numFmtId="0" fontId="3" fillId="0" borderId="34" xfId="0" applyFont="1" applyBorder="1"/>
    <xf numFmtId="0" fontId="2" fillId="3" borderId="4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0" borderId="7" xfId="0" applyFont="1" applyBorder="1"/>
    <xf numFmtId="0" fontId="2" fillId="3" borderId="35" xfId="0" applyFont="1" applyFill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3" fillId="0" borderId="77" xfId="0" applyFont="1" applyBorder="1"/>
    <xf numFmtId="0" fontId="3" fillId="0" borderId="78" xfId="0" applyFont="1" applyBorder="1"/>
    <xf numFmtId="0" fontId="2" fillId="0" borderId="83" xfId="0" applyFont="1" applyBorder="1" applyAlignment="1">
      <alignment horizontal="center"/>
    </xf>
    <xf numFmtId="0" fontId="3" fillId="0" borderId="84" xfId="0" applyFont="1" applyBorder="1"/>
    <xf numFmtId="0" fontId="2" fillId="2" borderId="59" xfId="0" applyFont="1" applyFill="1" applyBorder="1" applyAlignment="1">
      <alignment horizontal="center"/>
    </xf>
    <xf numFmtId="0" fontId="3" fillId="0" borderId="57" xfId="0" applyFont="1" applyBorder="1"/>
    <xf numFmtId="0" fontId="3" fillId="0" borderId="58" xfId="0" applyFont="1" applyBorder="1"/>
    <xf numFmtId="0" fontId="2" fillId="3" borderId="59" xfId="0" applyFont="1" applyFill="1" applyBorder="1" applyAlignment="1">
      <alignment horizontal="center"/>
    </xf>
    <xf numFmtId="0" fontId="3" fillId="0" borderId="60" xfId="0" applyFont="1" applyBorder="1"/>
    <xf numFmtId="0" fontId="2" fillId="0" borderId="49" xfId="0" applyFont="1" applyBorder="1" applyAlignment="1">
      <alignment horizontal="center"/>
    </xf>
    <xf numFmtId="0" fontId="2" fillId="0" borderId="97" xfId="0" applyFont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3" fillId="0" borderId="51" xfId="0" applyFont="1" applyBorder="1"/>
    <xf numFmtId="0" fontId="3" fillId="0" borderId="52" xfId="0" applyFont="1" applyBorder="1"/>
    <xf numFmtId="0" fontId="2" fillId="2" borderId="4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2" fillId="0" borderId="88" xfId="0" applyFont="1" applyBorder="1" applyAlignment="1">
      <alignment horizontal="center"/>
    </xf>
    <xf numFmtId="0" fontId="2" fillId="0" borderId="90" xfId="0" applyFont="1" applyBorder="1" applyAlignment="1">
      <alignment horizontal="center"/>
    </xf>
    <xf numFmtId="0" fontId="2" fillId="0" borderId="89" xfId="0" applyFont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0" fillId="0" borderId="8" xfId="0" applyNumberFormat="1" applyBorder="1"/>
    <xf numFmtId="0" fontId="0" fillId="0" borderId="68" xfId="0" applyNumberFormat="1" applyBorder="1"/>
    <xf numFmtId="0" fontId="0" fillId="0" borderId="69" xfId="0" applyNumberFormat="1" applyBorder="1"/>
    <xf numFmtId="0" fontId="0" fillId="0" borderId="70" xfId="0" applyNumberFormat="1" applyBorder="1"/>
    <xf numFmtId="0" fontId="0" fillId="0" borderId="47" xfId="0" applyNumberFormat="1" applyBorder="1"/>
    <xf numFmtId="0" fontId="0" fillId="0" borderId="71" xfId="0" applyNumberFormat="1" applyBorder="1"/>
    <xf numFmtId="0" fontId="0" fillId="0" borderId="72" xfId="0" applyNumberFormat="1" applyBorder="1"/>
    <xf numFmtId="0" fontId="0" fillId="0" borderId="73" xfId="0" applyNumberFormat="1" applyBorder="1"/>
    <xf numFmtId="0" fontId="0" fillId="0" borderId="74" xfId="0" applyNumberFormat="1" applyBorder="1"/>
  </cellXfs>
  <cellStyles count="1">
    <cellStyle name="Normal" xfId="0" builtinId="0"/>
  </cellStyles>
  <dxfs count="48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xi Scott" refreshedDate="46210.998254398146" createdVersion="8" refreshedVersion="8" minRefreshableVersion="3" recordCount="4" xr:uid="{C317831B-4AD9-41AF-8E94-5FBA49938B06}">
  <cacheSource type="worksheet">
    <worksheetSource ref="A3:AM7" sheet="Mixed"/>
  </cacheSource>
  <cacheFields count="39">
    <cacheField name="team" numFmtId="0">
      <sharedItems count="4">
        <s v="Coyotes grey"/>
        <s v="Kiwi Dragons"/>
        <s v="Coyotes black"/>
        <s v="Varsity Vandals"/>
      </sharedItems>
    </cacheField>
    <cacheField name="R" numFmtId="0">
      <sharedItems/>
    </cacheField>
    <cacheField name="F" numFmtId="0">
      <sharedItems containsBlank="1" containsMixedTypes="1" containsNumber="1" containsInteger="1" minValue="3" maxValue="7"/>
    </cacheField>
    <cacheField name="A" numFmtId="0">
      <sharedItems containsBlank="1" containsMixedTypes="1" containsNumber="1" containsInteger="1" minValue="3" maxValue="7"/>
    </cacheField>
    <cacheField name="R2" numFmtId="0">
      <sharedItems/>
    </cacheField>
    <cacheField name="F2" numFmtId="0">
      <sharedItems containsMixedTypes="1" containsNumber="1" containsInteger="1" minValue="1" maxValue="5"/>
    </cacheField>
    <cacheField name="A2" numFmtId="0">
      <sharedItems containsMixedTypes="1" containsNumber="1" containsInteger="1" minValue="7" maxValue="11"/>
    </cacheField>
    <cacheField name="R3" numFmtId="0">
      <sharedItems/>
    </cacheField>
    <cacheField name="F3" numFmtId="0">
      <sharedItems containsBlank="1" containsMixedTypes="1" containsNumber="1" containsInteger="1" minValue="9" maxValue="10"/>
    </cacheField>
    <cacheField name="A3" numFmtId="0">
      <sharedItems containsBlank="1" containsMixedTypes="1" containsNumber="1" containsInteger="1" minValue="1" maxValue="5"/>
    </cacheField>
    <cacheField name="R4" numFmtId="0">
      <sharedItems/>
    </cacheField>
    <cacheField name="F4" numFmtId="0">
      <sharedItems containsMixedTypes="1" containsNumber="1" containsInteger="1" minValue="5" maxValue="11"/>
    </cacheField>
    <cacheField name="A4" numFmtId="0">
      <sharedItems containsMixedTypes="1" containsNumber="1" containsInteger="1" minValue="3" maxValue="9"/>
    </cacheField>
    <cacheField name="R5" numFmtId="0">
      <sharedItems/>
    </cacheField>
    <cacheField name="F5" numFmtId="0">
      <sharedItems containsBlank="1" containsMixedTypes="1" containsNumber="1" containsInteger="1" minValue="1" maxValue="6"/>
    </cacheField>
    <cacheField name="A5" numFmtId="0">
      <sharedItems containsBlank="1" containsMixedTypes="1" containsNumber="1" containsInteger="1" minValue="3" maxValue="11"/>
    </cacheField>
    <cacheField name="R6" numFmtId="0">
      <sharedItems/>
    </cacheField>
    <cacheField name="F6" numFmtId="0">
      <sharedItems containsBlank="1" containsMixedTypes="1" containsNumber="1" containsInteger="1" minValue="3" maxValue="7"/>
    </cacheField>
    <cacheField name="A6" numFmtId="0">
      <sharedItems containsBlank="1" containsMixedTypes="1" containsNumber="1" containsInteger="1" minValue="6" maxValue="9"/>
    </cacheField>
    <cacheField name="R7" numFmtId="0">
      <sharedItems/>
    </cacheField>
    <cacheField name="F7" numFmtId="0">
      <sharedItems containsBlank="1" containsMixedTypes="1" containsNumber="1" containsInteger="1" minValue="8" maxValue="11"/>
    </cacheField>
    <cacheField name="A7" numFmtId="0">
      <sharedItems containsBlank="1" containsMixedTypes="1" containsNumber="1" containsInteger="1" minValue="1" maxValue="4"/>
    </cacheField>
    <cacheField name="R8" numFmtId="0">
      <sharedItems/>
    </cacheField>
    <cacheField name="F8" numFmtId="0">
      <sharedItems containsBlank="1" containsMixedTypes="1" containsNumber="1" containsInteger="1" minValue="4" maxValue="9"/>
    </cacheField>
    <cacheField name="A8" numFmtId="0">
      <sharedItems containsBlank="1" containsMixedTypes="1" containsNumber="1" containsInteger="1" minValue="7" maxValue="8"/>
    </cacheField>
    <cacheField name="Field26" caption="Field26" numFmtId="0">
      <sharedItems containsNonDate="0" containsString="0" containsBlank="1"/>
    </cacheField>
    <cacheField name="Field27" caption="Field27" numFmtId="0">
      <sharedItems containsNonDate="0" containsString="0" containsBlank="1"/>
    </cacheField>
    <cacheField name="Field28" caption="Field28" numFmtId="0">
      <sharedItems containsNonDate="0" containsString="0" containsBlank="1"/>
    </cacheField>
    <cacheField name="Field29" caption="Field29" numFmtId="0">
      <sharedItems containsNonDate="0" containsString="0" containsBlank="1"/>
    </cacheField>
    <cacheField name="Field30" caption="Field30" numFmtId="0">
      <sharedItems containsNonDate="0" containsString="0" containsBlank="1"/>
    </cacheField>
    <cacheField name="Field31" caption="Field31" numFmtId="0">
      <sharedItems containsNonDate="0" containsString="0" containsBlank="1"/>
    </cacheField>
    <cacheField name="P" numFmtId="0">
      <sharedItems containsSemiMixedTypes="0" containsString="0" containsNumber="1" containsInteger="1" minValue="4" maxValue="5"/>
    </cacheField>
    <cacheField name="W" numFmtId="0">
      <sharedItems containsSemiMixedTypes="0" containsString="0" containsNumber="1" containsInteger="1" minValue="0" maxValue="5"/>
    </cacheField>
    <cacheField name="L" numFmtId="0">
      <sharedItems containsSemiMixedTypes="0" containsString="0" containsNumber="1" containsInteger="1" minValue="0" maxValue="4"/>
    </cacheField>
    <cacheField name="D" numFmtId="0">
      <sharedItems containsSemiMixedTypes="0" containsString="0" containsNumber="1" containsInteger="1" minValue="0" maxValue="0"/>
    </cacheField>
    <cacheField name="F9" numFmtId="0">
      <sharedItems containsSemiMixedTypes="0" containsString="0" containsNumber="1" containsInteger="1" minValue="11" maxValue="43"/>
    </cacheField>
    <cacheField name="A9" numFmtId="0">
      <sharedItems containsSemiMixedTypes="0" containsString="0" containsNumber="1" containsInteger="1" minValue="17" maxValue="38"/>
    </cacheField>
    <cacheField name="P2" numFmtId="0">
      <sharedItems containsSemiMixedTypes="0" containsString="0" containsNumber="1" containsInteger="1" minValue="4" maxValue="15"/>
    </cacheField>
    <cacheField name="Position (manual entry)" numFmtId="0">
      <sharedItems containsSemiMixedTypes="0" containsString="0" containsNumber="1" containsInteger="1" minValue="1" maxValue="4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XLNext Device" refreshedDate="46216.568725347221" createdVersion="8" refreshedVersion="8" minRefreshableVersion="3" recordCount="10" xr:uid="{8EC0BE5D-1E7B-4722-B462-7233735E2C16}">
  <cacheSource type="worksheet">
    <worksheetSource ref="A19:AM29" sheet="Mixed"/>
  </cacheSource>
  <cacheFields count="39">
    <cacheField name="team" numFmtId="0">
      <sharedItems count="10">
        <s v="Coyotes Orange"/>
        <s v="Maul by Myself"/>
        <s v="Wick"/>
        <s v="Introteach"/>
        <s v="Plasmawr"/>
        <s v="Arup"/>
        <s v="Coyotes White"/>
        <s v="YGB y fro"/>
        <s v="KDT Juniors"/>
        <s v="bye"/>
      </sharedItems>
    </cacheField>
    <cacheField name="R" numFmtId="0">
      <sharedItems/>
    </cacheField>
    <cacheField name="F" numFmtId="0">
      <sharedItems containsMixedTypes="1" containsNumber="1" containsInteger="1" minValue="0" maxValue="13"/>
    </cacheField>
    <cacheField name="A" numFmtId="0">
      <sharedItems containsMixedTypes="1" containsNumber="1" containsInteger="1" minValue="0" maxValue="8"/>
    </cacheField>
    <cacheField name="R2" numFmtId="0">
      <sharedItems/>
    </cacheField>
    <cacheField name="F2" numFmtId="0">
      <sharedItems containsBlank="1" containsMixedTypes="1" containsNumber="1" containsInteger="1" minValue="0" maxValue="10"/>
    </cacheField>
    <cacheField name="A2" numFmtId="0">
      <sharedItems containsBlank="1" containsMixedTypes="1" containsNumber="1" containsInteger="1" minValue="3" maxValue="9"/>
    </cacheField>
    <cacheField name="R3" numFmtId="0">
      <sharedItems/>
    </cacheField>
    <cacheField name="F3" numFmtId="0">
      <sharedItems containsBlank="1" containsMixedTypes="1" containsNumber="1" containsInteger="1" minValue="3" maxValue="12"/>
    </cacheField>
    <cacheField name="A3" numFmtId="0">
      <sharedItems containsBlank="1" containsMixedTypes="1" containsNumber="1" containsInteger="1" minValue="0" maxValue="13"/>
    </cacheField>
    <cacheField name="R4" numFmtId="0">
      <sharedItems/>
    </cacheField>
    <cacheField name="F4" numFmtId="0">
      <sharedItems containsMixedTypes="1" containsNumber="1" containsInteger="1" minValue="0" maxValue="9"/>
    </cacheField>
    <cacheField name="A4" numFmtId="0">
      <sharedItems containsMixedTypes="1" containsNumber="1" containsInteger="1" minValue="0" maxValue="10"/>
    </cacheField>
    <cacheField name="R5" numFmtId="0">
      <sharedItems/>
    </cacheField>
    <cacheField name="F5" numFmtId="0">
      <sharedItems containsBlank="1" containsMixedTypes="1" containsNumber="1" containsInteger="1" minValue="0" maxValue="11"/>
    </cacheField>
    <cacheField name="A5" numFmtId="0">
      <sharedItems containsBlank="1" containsMixedTypes="1" containsNumber="1" containsInteger="1" minValue="0" maxValue="5"/>
    </cacheField>
    <cacheField name="R6" numFmtId="0">
      <sharedItems/>
    </cacheField>
    <cacheField name="F6" numFmtId="0">
      <sharedItems containsBlank="1" containsMixedTypes="1" containsNumber="1" containsInteger="1" minValue="0" maxValue="12"/>
    </cacheField>
    <cacheField name="A6" numFmtId="0">
      <sharedItems containsBlank="1" containsMixedTypes="1" containsNumber="1" containsInteger="1" minValue="0" maxValue="7"/>
    </cacheField>
    <cacheField name="R7" numFmtId="0">
      <sharedItems/>
    </cacheField>
    <cacheField name="F7" numFmtId="0">
      <sharedItems containsMixedTypes="1" containsNumber="1" containsInteger="1" minValue="0" maxValue="9"/>
    </cacheField>
    <cacheField name="A7" numFmtId="0">
      <sharedItems containsMixedTypes="1" containsNumber="1" containsInteger="1" minValue="2" maxValue="12"/>
    </cacheField>
    <cacheField name="R8" numFmtId="0">
      <sharedItems/>
    </cacheField>
    <cacheField name="F8" numFmtId="0">
      <sharedItems containsMixedTypes="1" containsNumber="1" containsInteger="1" minValue="0" maxValue="7"/>
    </cacheField>
    <cacheField name="A8" numFmtId="0">
      <sharedItems containsMixedTypes="1" containsNumber="1" containsInteger="1" minValue="4" maxValue="10"/>
    </cacheField>
    <cacheField name="R9" numFmtId="0">
      <sharedItems/>
    </cacheField>
    <cacheField name="F9" numFmtId="0">
      <sharedItems containsMixedTypes="1" containsNumber="1" containsInteger="1" minValue="0" maxValue="5"/>
    </cacheField>
    <cacheField name="A9" numFmtId="0">
      <sharedItems containsMixedTypes="1" containsNumber="1" containsInteger="1" minValue="3" maxValue="12"/>
    </cacheField>
    <cacheField name="R10" numFmtId="0">
      <sharedItems/>
    </cacheField>
    <cacheField name="F10" numFmtId="0">
      <sharedItems containsMixedTypes="1" containsNumber="1" containsInteger="1" minValue="5" maxValue="5"/>
    </cacheField>
    <cacheField name="A10" numFmtId="0">
      <sharedItems containsMixedTypes="1" containsNumber="1" containsInteger="1" minValue="0" maxValue="0"/>
    </cacheField>
    <cacheField name="P" numFmtId="0">
      <sharedItems containsSemiMixedTypes="0" containsString="0" containsNumber="1" containsInteger="1" minValue="8" maxValue="9"/>
    </cacheField>
    <cacheField name="W" numFmtId="0">
      <sharedItems containsSemiMixedTypes="0" containsString="0" containsNumber="1" containsInteger="1" minValue="0" maxValue="7"/>
    </cacheField>
    <cacheField name="L" numFmtId="0">
      <sharedItems containsSemiMixedTypes="0" containsString="0" containsNumber="1" containsInteger="1" minValue="0" maxValue="4"/>
    </cacheField>
    <cacheField name="D" numFmtId="0">
      <sharedItems containsSemiMixedTypes="0" containsString="0" containsNumber="1" containsInteger="1" minValue="0" maxValue="2"/>
    </cacheField>
    <cacheField name="F11" numFmtId="0">
      <sharedItems containsSemiMixedTypes="0" containsString="0" containsNumber="1" containsInteger="1" minValue="5" maxValue="63"/>
    </cacheField>
    <cacheField name="A11" numFmtId="0">
      <sharedItems containsSemiMixedTypes="0" containsString="0" containsNumber="1" containsInteger="1" minValue="26" maxValue="50"/>
    </cacheField>
    <cacheField name="P2" numFmtId="0">
      <sharedItems containsSemiMixedTypes="0" containsString="0" containsNumber="1" containsInteger="1" minValue="0" maxValue="23"/>
    </cacheField>
    <cacheField name="Position (manual entry)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teve McDonald" refreshedDate="46322.434425925923" createdVersion="8" refreshedVersion="8" minRefreshableVersion="3" recordCount="8" xr:uid="{3DB98054-2E34-4153-9CFD-A792ADE707D6}">
  <cacheSource type="worksheet">
    <worksheetSource ref="A2:AG10" sheet="Women"/>
  </cacheSource>
  <cacheFields count="33">
    <cacheField name="team" numFmtId="0">
      <sharedItems count="8">
        <s v="Coyote Ladies1"/>
        <s v="Coyote Pups1"/>
        <s v="Vandals Merched"/>
        <s v="Kiwi Dragons W"/>
        <s v="Coyote Pups2"/>
        <s v="Coyote Ladies2"/>
        <s v="Kiwi Dragons W2"/>
        <s v="bye"/>
      </sharedItems>
    </cacheField>
    <cacheField name="R" numFmtId="1">
      <sharedItems/>
    </cacheField>
    <cacheField name="F" numFmtId="1">
      <sharedItems containsMixedTypes="1" containsNumber="1" containsInteger="1" minValue="0" maxValue="12"/>
    </cacheField>
    <cacheField name="A" numFmtId="1">
      <sharedItems containsMixedTypes="1" containsNumber="1" containsInteger="1" minValue="1" maxValue="8"/>
    </cacheField>
    <cacheField name="R2" numFmtId="1">
      <sharedItems/>
    </cacheField>
    <cacheField name="F2" numFmtId="1">
      <sharedItems containsMixedTypes="1" containsNumber="1" containsInteger="1" minValue="0" maxValue="10"/>
    </cacheField>
    <cacheField name="A2" numFmtId="1">
      <sharedItems containsMixedTypes="1" containsNumber="1" containsInteger="1" minValue="0" maxValue="5"/>
    </cacheField>
    <cacheField name="R3" numFmtId="1">
      <sharedItems/>
    </cacheField>
    <cacheField name="F3" numFmtId="1">
      <sharedItems containsMixedTypes="1" containsNumber="1" containsInteger="1" minValue="0" maxValue="8"/>
    </cacheField>
    <cacheField name="A3" numFmtId="1">
      <sharedItems containsMixedTypes="1" containsNumber="1" containsInteger="1" minValue="0" maxValue="6"/>
    </cacheField>
    <cacheField name="R4" numFmtId="1">
      <sharedItems/>
    </cacheField>
    <cacheField name="F4" numFmtId="1">
      <sharedItems containsMixedTypes="1" containsNumber="1" containsInteger="1" minValue="0" maxValue="4"/>
    </cacheField>
    <cacheField name="A4" numFmtId="1">
      <sharedItems containsMixedTypes="1" containsNumber="1" containsInteger="1" minValue="5" maxValue="10"/>
    </cacheField>
    <cacheField name="R5" numFmtId="1">
      <sharedItems/>
    </cacheField>
    <cacheField name="F5" numFmtId="1">
      <sharedItems containsMixedTypes="1" containsNumber="1" containsInteger="1" minValue="0" maxValue="10"/>
    </cacheField>
    <cacheField name="A5" numFmtId="1">
      <sharedItems containsMixedTypes="1" containsNumber="1" containsInteger="1" minValue="1" maxValue="9"/>
    </cacheField>
    <cacheField name="R6" numFmtId="1">
      <sharedItems/>
    </cacheField>
    <cacheField name="F6" numFmtId="1">
      <sharedItems containsMixedTypes="1" containsNumber="1" containsInteger="1" minValue="0" maxValue="7"/>
    </cacheField>
    <cacheField name="A6" numFmtId="1">
      <sharedItems containsMixedTypes="1" containsNumber="1" containsInteger="1" minValue="1" maxValue="12"/>
    </cacheField>
    <cacheField name="R7" numFmtId="1">
      <sharedItems/>
    </cacheField>
    <cacheField name="F7" numFmtId="1">
      <sharedItems containsMixedTypes="1" containsNumber="1" containsInteger="1" minValue="0" maxValue="5"/>
    </cacheField>
    <cacheField name="A7" numFmtId="1">
      <sharedItems containsMixedTypes="1" containsNumber="1" containsInteger="1" minValue="3" maxValue="10"/>
    </cacheField>
    <cacheField name="R8" numFmtId="1">
      <sharedItems/>
    </cacheField>
    <cacheField name="F8" numFmtId="1">
      <sharedItems containsMixedTypes="1" containsNumber="1" containsInteger="1" minValue="5" maxValue="5"/>
    </cacheField>
    <cacheField name="A8" numFmtId="1">
      <sharedItems containsMixedTypes="1" containsNumber="1" containsInteger="1" minValue="0" maxValue="0"/>
    </cacheField>
    <cacheField name="P" numFmtId="0">
      <sharedItems containsSemiMixedTypes="0" containsString="0" containsNumber="1" containsInteger="1" minValue="7" maxValue="7"/>
    </cacheField>
    <cacheField name="W" numFmtId="0">
      <sharedItems containsSemiMixedTypes="0" containsString="0" containsNumber="1" containsInteger="1" minValue="0" maxValue="7"/>
    </cacheField>
    <cacheField name="L" numFmtId="0">
      <sharedItems containsSemiMixedTypes="0" containsString="0" containsNumber="1" containsInteger="1" minValue="0" maxValue="6"/>
    </cacheField>
    <cacheField name="D" numFmtId="0">
      <sharedItems containsSemiMixedTypes="0" containsString="0" containsNumber="1" containsInteger="1" minValue="0" maxValue="1"/>
    </cacheField>
    <cacheField name="F9" numFmtId="0">
      <sharedItems containsSemiMixedTypes="0" containsString="0" containsNumber="1" containsInteger="1" minValue="0" maxValue="48"/>
    </cacheField>
    <cacheField name="A9" numFmtId="0">
      <sharedItems containsSemiMixedTypes="0" containsString="0" containsNumber="1" containsInteger="1" minValue="10" maxValue="47"/>
    </cacheField>
    <cacheField name="P2" numFmtId="0">
      <sharedItems containsSemiMixedTypes="0" containsString="0" containsNumber="1" containsInteger="1" minValue="0" maxValue="21"/>
    </cacheField>
    <cacheField name="Position (manual entry)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teve McDonald" refreshedDate="46322.434426041669" refreshedVersion="8" recordCount="8" xr:uid="{00000000-000A-0000-FFFF-FFFF00000000}">
  <cacheSource type="worksheet">
    <worksheetSource ref="A2:AG10" sheet="Men"/>
  </cacheSource>
  <cacheFields count="33">
    <cacheField name="team" numFmtId="0">
      <sharedItems containsBlank="1" count="5">
        <s v="K1w1 Dragons Men"/>
        <s v="Coyote Young guns"/>
        <s v="Mavericks "/>
        <s v="Laser Bears"/>
        <m/>
      </sharedItems>
    </cacheField>
    <cacheField name="R" numFmtId="0">
      <sharedItems containsBlank="1"/>
    </cacheField>
    <cacheField name="F" numFmtId="0">
      <sharedItems containsBlank="1" containsMixedTypes="1" containsNumber="1" containsInteger="1" minValue="2" maxValue="5"/>
    </cacheField>
    <cacheField name="A" numFmtId="0">
      <sharedItems containsBlank="1" containsMixedTypes="1" containsNumber="1" containsInteger="1" minValue="7" maxValue="9"/>
    </cacheField>
    <cacheField name="R2" numFmtId="0">
      <sharedItems containsBlank="1"/>
    </cacheField>
    <cacheField name="F2" numFmtId="0">
      <sharedItems containsBlank="1" containsMixedTypes="1" containsNumber="1" containsInteger="1" minValue="1" maxValue="7"/>
    </cacheField>
    <cacheField name="A2" numFmtId="0">
      <sharedItems containsBlank="1" containsMixedTypes="1" containsNumber="1" containsInteger="1" minValue="5" maxValue="9"/>
    </cacheField>
    <cacheField name="R3" numFmtId="0">
      <sharedItems containsBlank="1"/>
    </cacheField>
    <cacheField name="F3" numFmtId="0">
      <sharedItems containsBlank="1" containsMixedTypes="1" containsNumber="1" containsInteger="1" minValue="6" maxValue="9"/>
    </cacheField>
    <cacheField name="A3" numFmtId="0">
      <sharedItems containsBlank="1" containsMixedTypes="1" containsNumber="1" containsInteger="1" minValue="2" maxValue="5"/>
    </cacheField>
    <cacheField name="R4" numFmtId="0">
      <sharedItems containsBlank="1"/>
    </cacheField>
    <cacheField name="F4" numFmtId="0">
      <sharedItems containsBlank="1" containsMixedTypes="1" containsNumber="1" containsInteger="1" minValue="5" maxValue="7"/>
    </cacheField>
    <cacheField name="A4" numFmtId="0">
      <sharedItems containsBlank="1" containsMixedTypes="1" containsNumber="1" containsInteger="1" minValue="1" maxValue="6"/>
    </cacheField>
    <cacheField name="R5" numFmtId="0">
      <sharedItems containsBlank="1"/>
    </cacheField>
    <cacheField name="F5" numFmtId="0">
      <sharedItems containsBlank="1" containsMixedTypes="1" containsNumber="1" containsInteger="1" minValue="1" maxValue="3"/>
    </cacheField>
    <cacheField name="A5" numFmtId="0">
      <sharedItems containsBlank="1" containsMixedTypes="1" containsNumber="1" containsInteger="1" minValue="7" maxValue="11"/>
    </cacheField>
    <cacheField name="R6" numFmtId="0">
      <sharedItems containsBlank="1"/>
    </cacheField>
    <cacheField name="F6" numFmtId="0">
      <sharedItems containsBlank="1" containsMixedTypes="1" containsNumber="1" containsInteger="1" minValue="3" maxValue="7"/>
    </cacheField>
    <cacheField name="A6" numFmtId="0">
      <sharedItems containsBlank="1" containsMixedTypes="1" containsNumber="1" containsInteger="1" minValue="3" maxValue="10"/>
    </cacheField>
    <cacheField name="R7" numFmtId="0">
      <sharedItems containsBlank="1"/>
    </cacheField>
    <cacheField name="F7" numFmtId="0">
      <sharedItems containsBlank="1" containsMixedTypes="1" containsNumber="1" containsInteger="1" minValue="4" maxValue="10"/>
    </cacheField>
    <cacheField name="A7" numFmtId="0">
      <sharedItems containsBlank="1" containsMixedTypes="1" containsNumber="1" containsInteger="1" minValue="1" maxValue="5"/>
    </cacheField>
    <cacheField name="R8" numFmtId="0">
      <sharedItems containsBlank="1"/>
    </cacheField>
    <cacheField name="F8" numFmtId="0">
      <sharedItems containsBlank="1" containsMixedTypes="1" containsNumber="1" containsInteger="1" minValue="5" maxValue="11"/>
    </cacheField>
    <cacheField name="A8" numFmtId="0">
      <sharedItems containsBlank="1" containsMixedTypes="1" containsNumber="1" containsInteger="1" minValue="3" maxValue="4"/>
    </cacheField>
    <cacheField name="P" numFmtId="0">
      <sharedItems containsString="0" containsBlank="1" containsNumber="1" containsInteger="1" minValue="0" maxValue="6"/>
    </cacheField>
    <cacheField name="W" numFmtId="0">
      <sharedItems containsString="0" containsBlank="1" containsNumber="1" containsInteger="1" minValue="0" maxValue="6"/>
    </cacheField>
    <cacheField name="L" numFmtId="0">
      <sharedItems containsString="0" containsBlank="1" containsNumber="1" containsInteger="1" minValue="0" maxValue="5"/>
    </cacheField>
    <cacheField name="D" numFmtId="0">
      <sharedItems containsString="0" containsBlank="1" containsNumber="1" containsInteger="1" minValue="0" maxValue="0"/>
    </cacheField>
    <cacheField name="F9" numFmtId="0">
      <sharedItems containsString="0" containsBlank="1" containsNumber="1" containsInteger="1" minValue="0" maxValue="51"/>
    </cacheField>
    <cacheField name="A9" numFmtId="0">
      <sharedItems containsString="0" containsBlank="1" containsNumber="1" containsInteger="1" minValue="0" maxValue="45"/>
    </cacheField>
    <cacheField name="P2" numFmtId="0">
      <sharedItems containsString="0" containsBlank="1" containsNumber="1" containsInteger="1" minValue="0" maxValue="18"/>
    </cacheField>
    <cacheField name="Position (manual entry)" numFmtId="0">
      <sharedItems containsString="0" containsBlank="1" containsNumber="1" containsInteger="1" minValue="1" maxValue="4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teve McDonald" refreshedDate="46322.434426157408" refreshedVersion="8" recordCount="9" xr:uid="{00000000-000A-0000-FFFF-FFFF02000000}">
  <cacheSource type="worksheet">
    <worksheetSource ref="A35:AJ44" sheet="Men"/>
  </cacheSource>
  <cacheFields count="36">
    <cacheField name="team" numFmtId="0">
      <sharedItems containsBlank="1" count="9">
        <s v="ARUP"/>
        <s v="Goblins"/>
        <s v="Stout Stormers"/>
        <s v="Touch of Class"/>
        <s v="Cricc"/>
        <s v="Old Ferrets"/>
        <s v="Cewri Canna"/>
        <s v="Coyote Jnrs"/>
        <m/>
      </sharedItems>
    </cacheField>
    <cacheField name="R" numFmtId="0">
      <sharedItems/>
    </cacheField>
    <cacheField name="F" numFmtId="0">
      <sharedItems containsBlank="1" containsMixedTypes="1" containsNumber="1" containsInteger="1" minValue="1" maxValue="8"/>
    </cacheField>
    <cacheField name="A" numFmtId="0">
      <sharedItems containsBlank="1" containsMixedTypes="1" containsNumber="1" containsInteger="1" minValue="3" maxValue="16"/>
    </cacheField>
    <cacheField name="R2" numFmtId="0">
      <sharedItems/>
    </cacheField>
    <cacheField name="F2" numFmtId="0">
      <sharedItems containsBlank="1" containsMixedTypes="1" containsNumber="1" containsInteger="1" minValue="3" maxValue="8"/>
    </cacheField>
    <cacheField name="A2" numFmtId="0">
      <sharedItems containsBlank="1" containsMixedTypes="1" containsNumber="1" containsInteger="1" minValue="2" maxValue="9"/>
    </cacheField>
    <cacheField name="R3" numFmtId="0">
      <sharedItems/>
    </cacheField>
    <cacheField name="F3" numFmtId="0">
      <sharedItems containsBlank="1" containsMixedTypes="1" containsNumber="1" containsInteger="1" minValue="3" maxValue="10"/>
    </cacheField>
    <cacheField name="A3" numFmtId="0">
      <sharedItems containsBlank="1" containsMixedTypes="1" containsNumber="1" containsInteger="1" minValue="2" maxValue="7"/>
    </cacheField>
    <cacheField name="R4" numFmtId="0">
      <sharedItems/>
    </cacheField>
    <cacheField name="F4" numFmtId="0">
      <sharedItems containsBlank="1" containsMixedTypes="1" containsNumber="1" containsInteger="1" minValue="5" maxValue="12"/>
    </cacheField>
    <cacheField name="A4" numFmtId="0">
      <sharedItems containsBlank="1" containsMixedTypes="1" containsNumber="1" containsInteger="1" minValue="1" maxValue="6"/>
    </cacheField>
    <cacheField name="R5" numFmtId="0">
      <sharedItems/>
    </cacheField>
    <cacheField name="F5" numFmtId="0">
      <sharedItems containsBlank="1" containsMixedTypes="1" containsNumber="1" containsInteger="1" minValue="0" maxValue="4"/>
    </cacheField>
    <cacheField name="A5" numFmtId="0">
      <sharedItems containsBlank="1" containsMixedTypes="1" containsNumber="1" containsInteger="1" minValue="3" maxValue="6"/>
    </cacheField>
    <cacheField name="R6" numFmtId="0">
      <sharedItems/>
    </cacheField>
    <cacheField name="F6" numFmtId="0">
      <sharedItems containsBlank="1" containsMixedTypes="1" containsNumber="1" containsInteger="1" minValue="2" maxValue="6"/>
    </cacheField>
    <cacheField name="A6" numFmtId="0">
      <sharedItems containsBlank="1" containsMixedTypes="1" containsNumber="1" containsInteger="1" minValue="2" maxValue="8"/>
    </cacheField>
    <cacheField name="R7" numFmtId="0">
      <sharedItems/>
    </cacheField>
    <cacheField name="F7" numFmtId="0">
      <sharedItems containsBlank="1" containsMixedTypes="1" containsNumber="1" containsInteger="1" minValue="2" maxValue="12"/>
    </cacheField>
    <cacheField name="A7" numFmtId="0">
      <sharedItems containsBlank="1" containsMixedTypes="1" containsNumber="1" containsInteger="1" minValue="0" maxValue="8"/>
    </cacheField>
    <cacheField name="R8" numFmtId="0">
      <sharedItems/>
    </cacheField>
    <cacheField name="F8" numFmtId="0">
      <sharedItems containsBlank="1" containsMixedTypes="1" containsNumber="1" containsInteger="1" minValue="2" maxValue="16"/>
    </cacheField>
    <cacheField name="A8" numFmtId="0">
      <sharedItems containsBlank="1" containsMixedTypes="1" containsNumber="1" containsInteger="1" minValue="2" maxValue="7"/>
    </cacheField>
    <cacheField name="R9" numFmtId="0">
      <sharedItems/>
    </cacheField>
    <cacheField name="F9" numFmtId="0">
      <sharedItems containsBlank="1"/>
    </cacheField>
    <cacheField name="A9" numFmtId="0">
      <sharedItems containsBlank="1"/>
    </cacheField>
    <cacheField name="P" numFmtId="0">
      <sharedItems containsSemiMixedTypes="0" containsString="0" containsNumber="1" containsInteger="1" minValue="0" maxValue="7"/>
    </cacheField>
    <cacheField name="W" numFmtId="0">
      <sharedItems containsSemiMixedTypes="0" containsString="0" containsNumber="1" containsInteger="1" minValue="0" maxValue="5"/>
    </cacheField>
    <cacheField name="L" numFmtId="0">
      <sharedItems containsSemiMixedTypes="0" containsString="0" containsNumber="1" containsInteger="1" minValue="0" maxValue="6"/>
    </cacheField>
    <cacheField name="D" numFmtId="0">
      <sharedItems containsSemiMixedTypes="0" containsString="0" containsNumber="1" containsInteger="1" minValue="0" maxValue="2"/>
    </cacheField>
    <cacheField name="F10" numFmtId="0">
      <sharedItems containsSemiMixedTypes="0" containsString="0" containsNumber="1" containsInteger="1" minValue="0" maxValue="55"/>
    </cacheField>
    <cacheField name="A10" numFmtId="0">
      <sharedItems containsSemiMixedTypes="0" containsString="0" containsNumber="1" containsInteger="1" minValue="0" maxValue="49"/>
    </cacheField>
    <cacheField name="P2" numFmtId="0">
      <sharedItems containsSemiMixedTypes="0" containsString="0" containsNumber="1" containsInteger="1" minValue="0" maxValue="19"/>
    </cacheField>
    <cacheField name="Position (manual entry)" numFmtId="0">
      <sharedItems containsString="0" containsBlank="1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teve McDonald" refreshedDate="46322.434426273147" refreshedVersion="8" recordCount="10" xr:uid="{00000000-000A-0000-FFFF-FFFF01000000}">
  <cacheSource type="worksheet">
    <worksheetSource ref="A15:AM25" sheet="Men"/>
  </cacheSource>
  <cacheFields count="39">
    <cacheField name="team" numFmtId="0">
      <sharedItems containsBlank="1" count="9">
        <s v="Pentrebane Panthers"/>
        <s v="Skippers"/>
        <s v="Coyotes Men2"/>
        <s v="Puffins"/>
        <s v="Wolf of Whistlers"/>
        <s v="Coyote Wmn2"/>
        <s v="Varsity Vandals Men"/>
        <s v="Plasmawr Stags"/>
        <m/>
      </sharedItems>
    </cacheField>
    <cacheField name="R" numFmtId="0">
      <sharedItems containsBlank="1"/>
    </cacheField>
    <cacheField name="F" numFmtId="0">
      <sharedItems containsBlank="1" containsMixedTypes="1" containsNumber="1" containsInteger="1" minValue="2" maxValue="9"/>
    </cacheField>
    <cacheField name="A" numFmtId="0">
      <sharedItems containsBlank="1" containsMixedTypes="1" containsNumber="1" containsInteger="1" minValue="1" maxValue="7"/>
    </cacheField>
    <cacheField name="R2" numFmtId="0">
      <sharedItems containsBlank="1"/>
    </cacheField>
    <cacheField name="F2" numFmtId="0">
      <sharedItems containsBlank="1" containsMixedTypes="1" containsNumber="1" containsInteger="1" minValue="1" maxValue="7"/>
    </cacheField>
    <cacheField name="A2" numFmtId="0">
      <sharedItems containsBlank="1" containsMixedTypes="1" containsNumber="1" containsInteger="1" minValue="2" maxValue="8"/>
    </cacheField>
    <cacheField name="R3" numFmtId="0">
      <sharedItems containsBlank="1"/>
    </cacheField>
    <cacheField name="F3" numFmtId="0">
      <sharedItems containsBlank="1" containsMixedTypes="1" containsNumber="1" containsInteger="1" minValue="0" maxValue="9"/>
    </cacheField>
    <cacheField name="A3" numFmtId="0">
      <sharedItems containsBlank="1" containsMixedTypes="1" containsNumber="1" containsInteger="1" minValue="2" maxValue="6"/>
    </cacheField>
    <cacheField name="R4" numFmtId="0">
      <sharedItems containsBlank="1"/>
    </cacheField>
    <cacheField name="F4" numFmtId="0">
      <sharedItems containsBlank="1" containsMixedTypes="1" containsNumber="1" containsInteger="1" minValue="3" maxValue="7"/>
    </cacheField>
    <cacheField name="A4" numFmtId="0">
      <sharedItems containsBlank="1" containsMixedTypes="1" containsNumber="1" containsInteger="1" minValue="4" maxValue="8"/>
    </cacheField>
    <cacheField name="R5" numFmtId="0">
      <sharedItems containsBlank="1"/>
    </cacheField>
    <cacheField name="F5" numFmtId="0">
      <sharedItems containsBlank="1" containsMixedTypes="1" containsNumber="1" containsInteger="1" minValue="1" maxValue="7"/>
    </cacheField>
    <cacheField name="A5" numFmtId="0">
      <sharedItems containsBlank="1" containsMixedTypes="1" containsNumber="1" containsInteger="1" minValue="0" maxValue="9"/>
    </cacheField>
    <cacheField name="R6" numFmtId="0">
      <sharedItems containsBlank="1"/>
    </cacheField>
    <cacheField name="F6" numFmtId="0">
      <sharedItems containsBlank="1" containsMixedTypes="1" containsNumber="1" containsInteger="1" minValue="0" maxValue="8"/>
    </cacheField>
    <cacheField name="A6" numFmtId="0">
      <sharedItems containsBlank="1" containsMixedTypes="1" containsNumber="1" containsInteger="1" minValue="3" maxValue="8"/>
    </cacheField>
    <cacheField name="R7" numFmtId="0">
      <sharedItems containsBlank="1"/>
    </cacheField>
    <cacheField name="F7" numFmtId="0">
      <sharedItems containsBlank="1" containsMixedTypes="1" containsNumber="1" containsInteger="1" minValue="2" maxValue="7"/>
    </cacheField>
    <cacheField name="A7" numFmtId="0">
      <sharedItems containsBlank="1" containsMixedTypes="1" containsNumber="1" containsInteger="1" minValue="3" maxValue="8"/>
    </cacheField>
    <cacheField name="R8" numFmtId="0">
      <sharedItems containsBlank="1"/>
    </cacheField>
    <cacheField name="F8" numFmtId="0">
      <sharedItems containsBlank="1" containsMixedTypes="1" containsNumber="1" containsInteger="1" minValue="3" maxValue="8"/>
    </cacheField>
    <cacheField name="A8" numFmtId="0">
      <sharedItems containsBlank="1" containsMixedTypes="1" containsNumber="1" containsInteger="1" minValue="1" maxValue="9"/>
    </cacheField>
    <cacheField name="R9" numFmtId="0">
      <sharedItems containsBlank="1"/>
    </cacheField>
    <cacheField name="F9" numFmtId="0">
      <sharedItems containsBlank="1"/>
    </cacheField>
    <cacheField name="A9" numFmtId="0">
      <sharedItems containsBlank="1"/>
    </cacheField>
    <cacheField name="R10" numFmtId="0">
      <sharedItems/>
    </cacheField>
    <cacheField name="F10" numFmtId="0">
      <sharedItems containsBlank="1"/>
    </cacheField>
    <cacheField name="A10" numFmtId="0">
      <sharedItems containsBlank="1"/>
    </cacheField>
    <cacheField name="P" numFmtId="0">
      <sharedItems containsSemiMixedTypes="0" containsString="0" containsNumber="1" containsInteger="1" minValue="0" maxValue="7"/>
    </cacheField>
    <cacheField name="W" numFmtId="0">
      <sharedItems containsSemiMixedTypes="0" containsString="0" containsNumber="1" containsInteger="1" minValue="0" maxValue="6"/>
    </cacheField>
    <cacheField name="L" numFmtId="0">
      <sharedItems containsSemiMixedTypes="0" containsString="0" containsNumber="1" containsInteger="1" minValue="0" maxValue="5"/>
    </cacheField>
    <cacheField name="D" numFmtId="0">
      <sharedItems containsSemiMixedTypes="0" containsString="0" containsNumber="1" containsInteger="1" minValue="0" maxValue="0"/>
    </cacheField>
    <cacheField name="F11" numFmtId="0">
      <sharedItems containsSemiMixedTypes="0" containsString="0" containsNumber="1" containsInteger="1" minValue="0" maxValue="42"/>
    </cacheField>
    <cacheField name="A11" numFmtId="0">
      <sharedItems containsSemiMixedTypes="0" containsString="0" containsNumber="1" containsInteger="1" minValue="0" maxValue="40"/>
    </cacheField>
    <cacheField name="P2" numFmtId="0">
      <sharedItems containsSemiMixedTypes="0" containsString="0" containsNumber="1" containsInteger="1" minValue="0" maxValue="19"/>
    </cacheField>
    <cacheField name="Position (manual entry)" numFmtId="0">
      <sharedItems containsString="0" containsBlank="1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s v="X"/>
    <s v="X"/>
    <s v="X"/>
    <s v="L"/>
    <n v="3"/>
    <n v="7"/>
    <s v=""/>
    <m/>
    <m/>
    <s v="W"/>
    <n v="7"/>
    <n v="3"/>
    <s v="X"/>
    <s v="X"/>
    <s v="X"/>
    <s v="L"/>
    <n v="3"/>
    <n v="6"/>
    <s v="W"/>
    <n v="11"/>
    <n v="1"/>
    <s v=""/>
    <m/>
    <m/>
    <m/>
    <m/>
    <m/>
    <m/>
    <m/>
    <m/>
    <n v="4"/>
    <n v="2"/>
    <n v="2"/>
    <n v="0"/>
    <n v="24"/>
    <n v="17"/>
    <n v="8"/>
    <n v="3"/>
  </r>
  <r>
    <x v="1"/>
    <s v="W"/>
    <n v="7"/>
    <n v="3"/>
    <s v="X"/>
    <s v="X"/>
    <s v="X"/>
    <s v="W"/>
    <n v="10"/>
    <n v="1"/>
    <s v="W"/>
    <n v="11"/>
    <n v="5"/>
    <s v="W"/>
    <n v="6"/>
    <n v="3"/>
    <s v="X"/>
    <s v="X"/>
    <s v="X"/>
    <s v=""/>
    <m/>
    <m/>
    <s v="W"/>
    <n v="9"/>
    <n v="7"/>
    <m/>
    <m/>
    <m/>
    <m/>
    <m/>
    <m/>
    <n v="5"/>
    <n v="5"/>
    <n v="0"/>
    <n v="0"/>
    <n v="43"/>
    <n v="19"/>
    <n v="15"/>
    <n v="1"/>
  </r>
  <r>
    <x v="2"/>
    <s v=""/>
    <m/>
    <m/>
    <s v="L"/>
    <n v="1"/>
    <n v="10"/>
    <s v="X"/>
    <s v="X"/>
    <s v="X"/>
    <s v="L"/>
    <n v="5"/>
    <n v="9"/>
    <s v="L"/>
    <n v="1"/>
    <n v="11"/>
    <s v=""/>
    <m/>
    <m/>
    <s v="X"/>
    <s v="X"/>
    <s v="X"/>
    <s v="L"/>
    <n v="4"/>
    <n v="8"/>
    <m/>
    <m/>
    <m/>
    <m/>
    <m/>
    <m/>
    <n v="4"/>
    <n v="0"/>
    <n v="4"/>
    <n v="0"/>
    <n v="11"/>
    <n v="38"/>
    <n v="4"/>
    <n v="4"/>
  </r>
  <r>
    <x v="3"/>
    <s v="L"/>
    <n v="3"/>
    <n v="7"/>
    <s v="L"/>
    <n v="5"/>
    <n v="11"/>
    <s v="W"/>
    <n v="9"/>
    <n v="5"/>
    <s v="X"/>
    <s v="X"/>
    <s v="X"/>
    <s v=""/>
    <m/>
    <m/>
    <s v="L"/>
    <n v="7"/>
    <n v="9"/>
    <s v="W"/>
    <n v="8"/>
    <n v="4"/>
    <s v="X"/>
    <s v="X"/>
    <s v="X"/>
    <m/>
    <m/>
    <m/>
    <m/>
    <m/>
    <m/>
    <n v="5"/>
    <n v="2"/>
    <n v="3"/>
    <n v="0"/>
    <n v="32"/>
    <n v="36"/>
    <n v="9"/>
    <n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s v="X"/>
    <s v="X"/>
    <s v="X"/>
    <s v="W"/>
    <n v="5"/>
    <n v="4"/>
    <s v="L"/>
    <n v="8"/>
    <n v="13"/>
    <s v="L"/>
    <n v="4"/>
    <n v="7"/>
    <s v="D"/>
    <n v="5"/>
    <n v="5"/>
    <s v="W"/>
    <n v="7"/>
    <n v="4"/>
    <s v="W"/>
    <n v="5"/>
    <n v="3"/>
    <s v="L"/>
    <n v="0"/>
    <n v="5"/>
    <s v="L"/>
    <n v="2"/>
    <n v="6"/>
    <s v="W"/>
    <n v="5"/>
    <n v="0"/>
    <n v="9"/>
    <n v="4"/>
    <n v="4"/>
    <n v="1"/>
    <n v="41"/>
    <n v="47"/>
    <n v="18"/>
    <n v="5"/>
  </r>
  <r>
    <x v="1"/>
    <s v="L"/>
    <n v="4"/>
    <n v="5"/>
    <s v="X"/>
    <s v="X"/>
    <s v="X"/>
    <s v="L"/>
    <n v="3"/>
    <n v="5"/>
    <s v="L"/>
    <n v="9"/>
    <n v="10"/>
    <s v=""/>
    <m/>
    <m/>
    <s v="W"/>
    <n v="5"/>
    <n v="0"/>
    <s v="D"/>
    <n v="4"/>
    <n v="4"/>
    <s v="W"/>
    <n v="5"/>
    <n v="4"/>
    <s v="W"/>
    <n v="5"/>
    <n v="3"/>
    <s v="W"/>
    <n v="5"/>
    <n v="0"/>
    <n v="8"/>
    <n v="4"/>
    <n v="3"/>
    <n v="1"/>
    <n v="40"/>
    <n v="31"/>
    <n v="17"/>
    <n v="7"/>
  </r>
  <r>
    <x v="2"/>
    <s v="W"/>
    <n v="13"/>
    <n v="8"/>
    <s v="W"/>
    <n v="5"/>
    <n v="3"/>
    <s v="X"/>
    <s v="X"/>
    <s v="X"/>
    <s v="W"/>
    <n v="9"/>
    <n v="8"/>
    <s v="D"/>
    <n v="4"/>
    <n v="4"/>
    <s v=""/>
    <m/>
    <m/>
    <s v="L"/>
    <n v="4"/>
    <n v="12"/>
    <s v="L"/>
    <n v="4"/>
    <n v="8"/>
    <s v="W"/>
    <n v="5"/>
    <n v="4"/>
    <s v="W"/>
    <n v="5"/>
    <n v="0"/>
    <n v="8"/>
    <n v="5"/>
    <n v="2"/>
    <n v="1"/>
    <n v="49"/>
    <n v="47"/>
    <n v="19"/>
    <n v="4"/>
  </r>
  <r>
    <x v="3"/>
    <s v="W"/>
    <n v="7"/>
    <n v="4"/>
    <s v="W"/>
    <n v="10"/>
    <n v="9"/>
    <s v="L"/>
    <n v="8"/>
    <n v="9"/>
    <s v="X"/>
    <s v="X"/>
    <s v="X"/>
    <s v="F"/>
    <n v="0"/>
    <n v="5"/>
    <s v="W"/>
    <n v="7"/>
    <n v="5"/>
    <s v="W"/>
    <n v="6"/>
    <n v="2"/>
    <s v="F"/>
    <n v="0"/>
    <n v="5"/>
    <s v="L"/>
    <n v="0"/>
    <n v="6"/>
    <s v="W"/>
    <n v="5"/>
    <n v="0"/>
    <n v="9"/>
    <n v="5"/>
    <n v="2"/>
    <n v="0"/>
    <n v="43"/>
    <n v="45"/>
    <n v="17"/>
    <n v="6"/>
  </r>
  <r>
    <x v="4"/>
    <s v="D"/>
    <n v="5"/>
    <n v="5"/>
    <s v=""/>
    <m/>
    <m/>
    <s v="D"/>
    <n v="4"/>
    <n v="4"/>
    <s v="W"/>
    <n v="5"/>
    <n v="0"/>
    <s v="X"/>
    <s v="X"/>
    <s v="X"/>
    <s v="L"/>
    <n v="4"/>
    <n v="5"/>
    <s v="L"/>
    <n v="5"/>
    <n v="10"/>
    <s v="F"/>
    <n v="0"/>
    <n v="5"/>
    <s v="L"/>
    <n v="3"/>
    <n v="11"/>
    <s v="W"/>
    <n v="5"/>
    <n v="0"/>
    <n v="8"/>
    <n v="2"/>
    <n v="3"/>
    <n v="2"/>
    <n v="31"/>
    <n v="40"/>
    <n v="13"/>
    <n v="8"/>
  </r>
  <r>
    <x v="5"/>
    <s v="L"/>
    <n v="4"/>
    <n v="7"/>
    <s v="F"/>
    <n v="0"/>
    <n v="5"/>
    <s v=""/>
    <m/>
    <m/>
    <s v="L"/>
    <n v="5"/>
    <n v="7"/>
    <s v="W"/>
    <n v="5"/>
    <n v="4"/>
    <s v="X"/>
    <s v="X"/>
    <s v="X"/>
    <s v="F"/>
    <n v="0"/>
    <n v="5"/>
    <s v="L"/>
    <n v="7"/>
    <n v="10"/>
    <s v="L"/>
    <n v="4"/>
    <n v="12"/>
    <s v="W"/>
    <n v="5"/>
    <n v="0"/>
    <n v="8"/>
    <n v="2"/>
    <n v="4"/>
    <n v="0"/>
    <n v="30"/>
    <n v="50"/>
    <n v="10"/>
    <n v="9"/>
  </r>
  <r>
    <x v="6"/>
    <s v="L"/>
    <n v="3"/>
    <n v="5"/>
    <s v="D"/>
    <n v="4"/>
    <n v="4"/>
    <s v="W"/>
    <n v="12"/>
    <n v="4"/>
    <s v="L"/>
    <n v="2"/>
    <n v="6"/>
    <s v="W"/>
    <n v="10"/>
    <n v="5"/>
    <s v="W"/>
    <n v="5"/>
    <n v="0"/>
    <s v="X"/>
    <s v="X"/>
    <s v="X"/>
    <s v="D"/>
    <n v="4"/>
    <n v="4"/>
    <s v="L"/>
    <n v="3"/>
    <n v="9"/>
    <s v="W"/>
    <n v="5"/>
    <n v="0"/>
    <n v="9"/>
    <n v="4"/>
    <n v="3"/>
    <n v="2"/>
    <n v="48"/>
    <n v="37"/>
    <n v="19"/>
    <n v="3"/>
  </r>
  <r>
    <x v="7"/>
    <s v="W"/>
    <n v="5"/>
    <n v="0"/>
    <s v="L"/>
    <n v="4"/>
    <n v="5"/>
    <s v="W"/>
    <n v="8"/>
    <n v="4"/>
    <s v="W"/>
    <n v="5"/>
    <n v="0"/>
    <s v="W"/>
    <n v="5"/>
    <n v="0"/>
    <s v="W"/>
    <n v="10"/>
    <n v="7"/>
    <s v="D"/>
    <n v="4"/>
    <n v="4"/>
    <s v="X"/>
    <s v="X"/>
    <s v="X"/>
    <s v="L"/>
    <n v="4"/>
    <n v="7"/>
    <s v="W"/>
    <n v="5"/>
    <n v="0"/>
    <n v="9"/>
    <n v="6"/>
    <n v="2"/>
    <n v="1"/>
    <n v="50"/>
    <n v="27"/>
    <n v="22"/>
    <n v="2"/>
  </r>
  <r>
    <x v="8"/>
    <s v="W"/>
    <n v="6"/>
    <n v="2"/>
    <s v="L"/>
    <n v="3"/>
    <n v="5"/>
    <s v="L"/>
    <n v="4"/>
    <n v="5"/>
    <s v="W"/>
    <n v="6"/>
    <n v="0"/>
    <s v="W"/>
    <n v="11"/>
    <n v="3"/>
    <s v="W"/>
    <n v="12"/>
    <n v="4"/>
    <s v="W"/>
    <n v="9"/>
    <n v="3"/>
    <s v="W"/>
    <n v="7"/>
    <n v="4"/>
    <s v="X"/>
    <s v="X"/>
    <s v="X"/>
    <s v="W"/>
    <n v="5"/>
    <n v="0"/>
    <n v="9"/>
    <n v="7"/>
    <n v="2"/>
    <n v="0"/>
    <n v="63"/>
    <n v="26"/>
    <n v="23"/>
    <n v="1"/>
  </r>
  <r>
    <x v="9"/>
    <s v="F"/>
    <n v="0"/>
    <n v="5"/>
    <s v="F"/>
    <n v="0"/>
    <n v="5"/>
    <s v="F"/>
    <n v="5"/>
    <n v="0"/>
    <s v="F"/>
    <n v="0"/>
    <n v="5"/>
    <s v="F"/>
    <n v="0"/>
    <n v="5"/>
    <s v="F"/>
    <n v="0"/>
    <n v="5"/>
    <s v="F"/>
    <n v="0"/>
    <n v="5"/>
    <s v="F"/>
    <n v="0"/>
    <n v="5"/>
    <s v="F"/>
    <n v="0"/>
    <n v="5"/>
    <s v="X"/>
    <s v="X"/>
    <s v="X"/>
    <n v="9"/>
    <n v="0"/>
    <n v="0"/>
    <n v="0"/>
    <n v="5"/>
    <n v="40"/>
    <n v="0"/>
    <n v="1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X"/>
    <s v="X"/>
    <s v="X"/>
    <s v="W"/>
    <n v="8"/>
    <n v="2"/>
    <s v="W"/>
    <n v="5"/>
    <n v="0"/>
    <s v="L"/>
    <n v="2"/>
    <n v="5"/>
    <s v="W"/>
    <n v="4"/>
    <n v="3"/>
    <s v="L"/>
    <n v="1"/>
    <n v="12"/>
    <s v="D"/>
    <n v="5"/>
    <n v="5"/>
    <s v="W"/>
    <n v="5"/>
    <n v="0"/>
    <n v="7"/>
    <n v="4"/>
    <n v="2"/>
    <n v="1"/>
    <n v="30"/>
    <n v="27"/>
    <n v="16"/>
    <n v="4"/>
  </r>
  <r>
    <x v="1"/>
    <s v="L"/>
    <n v="2"/>
    <n v="8"/>
    <s v="X"/>
    <s v="X"/>
    <s v="X"/>
    <s v="L"/>
    <n v="1"/>
    <n v="6"/>
    <s v="L"/>
    <n v="0"/>
    <n v="9"/>
    <s v="L"/>
    <n v="3"/>
    <n v="9"/>
    <s v="L"/>
    <n v="0"/>
    <n v="5"/>
    <s v="L"/>
    <n v="2"/>
    <n v="10"/>
    <s v="W"/>
    <n v="5"/>
    <n v="0"/>
    <n v="7"/>
    <n v="1"/>
    <n v="6"/>
    <n v="0"/>
    <n v="13"/>
    <n v="47"/>
    <n v="9"/>
    <n v="7"/>
  </r>
  <r>
    <x v="2"/>
    <s v="F"/>
    <n v="0"/>
    <n v="5"/>
    <s v="W"/>
    <n v="6"/>
    <n v="1"/>
    <s v="X"/>
    <s v="X"/>
    <s v="X"/>
    <s v="L"/>
    <n v="0"/>
    <n v="7"/>
    <s v="W"/>
    <n v="5"/>
    <n v="1"/>
    <s v="L"/>
    <n v="0"/>
    <n v="7"/>
    <s v="L"/>
    <n v="1"/>
    <n v="8"/>
    <s v="W"/>
    <n v="5"/>
    <n v="0"/>
    <n v="7"/>
    <n v="3"/>
    <n v="3"/>
    <n v="0"/>
    <n v="17"/>
    <n v="29"/>
    <n v="12"/>
    <n v="5"/>
  </r>
  <r>
    <x v="3"/>
    <s v="W"/>
    <n v="5"/>
    <n v="2"/>
    <s v="W"/>
    <n v="9"/>
    <n v="0"/>
    <s v="W"/>
    <n v="7"/>
    <n v="0"/>
    <s v="X"/>
    <s v="X"/>
    <s v="X"/>
    <s v="W"/>
    <n v="10"/>
    <n v="1"/>
    <s v="W"/>
    <n v="7"/>
    <n v="4"/>
    <s v="W"/>
    <n v="5"/>
    <n v="3"/>
    <s v="W"/>
    <n v="5"/>
    <n v="0"/>
    <n v="7"/>
    <n v="7"/>
    <n v="0"/>
    <n v="0"/>
    <n v="48"/>
    <n v="10"/>
    <n v="21"/>
    <n v="1"/>
  </r>
  <r>
    <x v="4"/>
    <s v="L"/>
    <n v="3"/>
    <n v="4"/>
    <s v="W"/>
    <n v="9"/>
    <n v="3"/>
    <s v="L"/>
    <n v="1"/>
    <n v="5"/>
    <s v="L"/>
    <n v="1"/>
    <n v="10"/>
    <s v="X"/>
    <s v="X"/>
    <s v="X"/>
    <s v="L"/>
    <n v="2"/>
    <n v="8"/>
    <s v="L"/>
    <n v="1"/>
    <n v="7"/>
    <s v="W"/>
    <n v="5"/>
    <n v="0"/>
    <n v="7"/>
    <n v="2"/>
    <n v="5"/>
    <n v="0"/>
    <n v="22"/>
    <n v="37"/>
    <n v="11"/>
    <n v="6"/>
  </r>
  <r>
    <x v="5"/>
    <s v="W"/>
    <n v="12"/>
    <n v="1"/>
    <s v="W"/>
    <n v="5"/>
    <n v="0"/>
    <s v="W"/>
    <n v="7"/>
    <n v="0"/>
    <s v="L"/>
    <n v="4"/>
    <n v="7"/>
    <s v="W"/>
    <n v="8"/>
    <n v="2"/>
    <s v="X"/>
    <s v="X"/>
    <s v="X"/>
    <s v="L"/>
    <n v="1"/>
    <n v="6"/>
    <s v="W"/>
    <n v="5"/>
    <n v="0"/>
    <n v="7"/>
    <n v="5"/>
    <n v="2"/>
    <n v="0"/>
    <n v="42"/>
    <n v="16"/>
    <n v="17"/>
    <n v="3"/>
  </r>
  <r>
    <x v="6"/>
    <s v="D"/>
    <n v="5"/>
    <n v="5"/>
    <s v="W"/>
    <n v="10"/>
    <n v="2"/>
    <s v="W"/>
    <n v="8"/>
    <n v="1"/>
    <s v="L"/>
    <n v="3"/>
    <n v="5"/>
    <s v="W"/>
    <n v="7"/>
    <n v="1"/>
    <s v="W"/>
    <n v="6"/>
    <n v="1"/>
    <s v="X"/>
    <s v="X"/>
    <s v="X"/>
    <s v="W"/>
    <n v="5"/>
    <n v="0"/>
    <n v="7"/>
    <n v="5"/>
    <n v="1"/>
    <n v="1"/>
    <n v="44"/>
    <n v="15"/>
    <n v="18"/>
    <n v="2"/>
  </r>
  <r>
    <x v="7"/>
    <s v="F"/>
    <n v="0"/>
    <n v="5"/>
    <s v="F"/>
    <n v="0"/>
    <n v="5"/>
    <s v="F"/>
    <n v="0"/>
    <n v="5"/>
    <s v="F"/>
    <n v="0"/>
    <n v="5"/>
    <s v="F"/>
    <n v="0"/>
    <n v="5"/>
    <s v="F"/>
    <n v="0"/>
    <n v="5"/>
    <s v="F"/>
    <n v="0"/>
    <n v="5"/>
    <s v="X"/>
    <s v="X"/>
    <s v="X"/>
    <n v="7"/>
    <n v="0"/>
    <n v="0"/>
    <n v="0"/>
    <n v="0"/>
    <n v="35"/>
    <n v="0"/>
    <n v="8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X"/>
    <s v="X"/>
    <s v="X"/>
    <s v="W"/>
    <n v="7"/>
    <n v="5"/>
    <s v="W"/>
    <n v="9"/>
    <n v="2"/>
    <s v="W"/>
    <n v="7"/>
    <n v="4"/>
    <s v="X"/>
    <s v="X"/>
    <s v="X"/>
    <s v="W"/>
    <n v="7"/>
    <n v="3"/>
    <s v="W"/>
    <n v="10"/>
    <n v="1"/>
    <s v="W"/>
    <n v="11"/>
    <n v="3"/>
    <n v="6"/>
    <n v="6"/>
    <n v="0"/>
    <n v="0"/>
    <n v="51"/>
    <n v="18"/>
    <n v="18"/>
    <n v="1"/>
  </r>
  <r>
    <x v="1"/>
    <s v="L"/>
    <n v="5"/>
    <n v="7"/>
    <s v="X"/>
    <s v="X"/>
    <s v="X"/>
    <s v="W"/>
    <n v="9"/>
    <n v="3"/>
    <s v="W"/>
    <n v="7"/>
    <n v="1"/>
    <s v="L"/>
    <n v="3"/>
    <n v="7"/>
    <s v="X"/>
    <s v="X"/>
    <s v="X"/>
    <s v="W"/>
    <n v="6"/>
    <n v="3"/>
    <s v="W"/>
    <n v="10"/>
    <n v="4"/>
    <n v="6"/>
    <n v="4"/>
    <n v="2"/>
    <n v="0"/>
    <n v="40"/>
    <n v="25"/>
    <n v="14"/>
    <n v="2"/>
  </r>
  <r>
    <x v="2"/>
    <s v="L"/>
    <n v="2"/>
    <n v="9"/>
    <s v="L"/>
    <n v="3"/>
    <n v="9"/>
    <s v="X"/>
    <s v="X"/>
    <s v="X"/>
    <s v="L"/>
    <n v="5"/>
    <n v="6"/>
    <s v="L"/>
    <n v="1"/>
    <n v="10"/>
    <s v="L"/>
    <n v="3"/>
    <n v="6"/>
    <s v="X"/>
    <s v="X"/>
    <s v="X"/>
    <s v="W"/>
    <n v="5"/>
    <n v="4"/>
    <n v="6"/>
    <n v="1"/>
    <n v="5"/>
    <n v="0"/>
    <n v="19"/>
    <n v="44"/>
    <n v="8"/>
    <n v="4"/>
  </r>
  <r>
    <x v="3"/>
    <s v="L"/>
    <n v="4"/>
    <n v="7"/>
    <s v="L"/>
    <n v="1"/>
    <n v="7"/>
    <s v="W"/>
    <n v="6"/>
    <n v="5"/>
    <s v="X"/>
    <s v="X"/>
    <s v="X"/>
    <s v="L"/>
    <n v="3"/>
    <n v="11"/>
    <s v="L"/>
    <n v="4"/>
    <n v="10"/>
    <s v="L"/>
    <n v="4"/>
    <n v="5"/>
    <s v="X"/>
    <s v="X"/>
    <s v="X"/>
    <n v="6"/>
    <n v="1"/>
    <n v="5"/>
    <n v="0"/>
    <n v="22"/>
    <n v="45"/>
    <n v="8"/>
    <n v="3"/>
  </r>
  <r>
    <x v="4"/>
    <s v=""/>
    <m/>
    <m/>
    <s v=""/>
    <m/>
    <m/>
    <s v=""/>
    <m/>
    <m/>
    <s v=""/>
    <m/>
    <m/>
    <m/>
    <m/>
    <m/>
    <m/>
    <m/>
    <m/>
    <m/>
    <m/>
    <m/>
    <m/>
    <m/>
    <m/>
    <n v="0"/>
    <n v="0"/>
    <n v="0"/>
    <n v="0"/>
    <n v="0"/>
    <n v="0"/>
    <n v="0"/>
    <m/>
  </r>
  <r>
    <x v="4"/>
    <m/>
    <m/>
    <m/>
    <m/>
    <m/>
    <m/>
    <m/>
    <m/>
    <m/>
    <m/>
    <m/>
    <m/>
    <m/>
    <m/>
    <m/>
    <m/>
    <m/>
    <m/>
    <m/>
    <m/>
    <m/>
    <m/>
    <m/>
    <m/>
    <n v="0"/>
    <n v="0"/>
    <n v="0"/>
    <n v="0"/>
    <n v="0"/>
    <n v="0"/>
    <n v="0"/>
    <m/>
  </r>
  <r>
    <x v="4"/>
    <s v=""/>
    <m/>
    <m/>
    <s v=""/>
    <m/>
    <m/>
    <s v=""/>
    <m/>
    <m/>
    <s v=""/>
    <m/>
    <m/>
    <m/>
    <m/>
    <m/>
    <m/>
    <m/>
    <m/>
    <m/>
    <m/>
    <m/>
    <m/>
    <m/>
    <m/>
    <n v="0"/>
    <n v="0"/>
    <n v="0"/>
    <n v="0"/>
    <n v="0"/>
    <n v="0"/>
    <n v="0"/>
    <m/>
  </r>
  <r>
    <x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s v="X"/>
    <s v="X"/>
    <s v="X"/>
    <s v="W"/>
    <n v="8"/>
    <n v="4"/>
    <s v="W"/>
    <n v="10"/>
    <n v="5"/>
    <s v="W"/>
    <n v="8"/>
    <n v="1"/>
    <s v="L"/>
    <n v="3"/>
    <n v="6"/>
    <s v="L"/>
    <n v="6"/>
    <n v="8"/>
    <s v="L"/>
    <n v="4"/>
    <n v="8"/>
    <s v="W"/>
    <n v="16"/>
    <n v="6"/>
    <s v=""/>
    <m/>
    <m/>
    <n v="7"/>
    <n v="4"/>
    <n v="3"/>
    <n v="0"/>
    <n v="55"/>
    <n v="38"/>
    <n v="15"/>
    <n v="4"/>
  </r>
  <r>
    <x v="1"/>
    <s v="L"/>
    <n v="4"/>
    <n v="8"/>
    <s v="X"/>
    <s v="X"/>
    <s v="X"/>
    <s v="L"/>
    <n v="4"/>
    <n v="6"/>
    <s v="W"/>
    <n v="9"/>
    <n v="3"/>
    <s v="L"/>
    <n v="3"/>
    <n v="5"/>
    <s v="L"/>
    <n v="2"/>
    <n v="7"/>
    <s v="L"/>
    <n v="3"/>
    <n v="5"/>
    <s v="W"/>
    <n v="6"/>
    <n v="4"/>
    <s v=""/>
    <m/>
    <m/>
    <n v="7"/>
    <n v="2"/>
    <n v="5"/>
    <n v="0"/>
    <n v="31"/>
    <n v="38"/>
    <n v="11"/>
    <n v="7"/>
  </r>
  <r>
    <x v="2"/>
    <s v="L"/>
    <n v="5"/>
    <n v="10"/>
    <s v="W"/>
    <n v="6"/>
    <n v="4"/>
    <s v="X"/>
    <s v="X"/>
    <s v="X"/>
    <s v="W"/>
    <n v="7"/>
    <n v="3"/>
    <s v="L"/>
    <n v="4"/>
    <n v="6"/>
    <s v="L"/>
    <n v="2"/>
    <n v="3"/>
    <s v="L"/>
    <n v="5"/>
    <n v="8"/>
    <s v="L"/>
    <n v="4"/>
    <n v="7"/>
    <s v=""/>
    <m/>
    <m/>
    <n v="7"/>
    <n v="2"/>
    <n v="5"/>
    <n v="0"/>
    <n v="33"/>
    <n v="41"/>
    <n v="11"/>
    <n v="6"/>
  </r>
  <r>
    <x v="3"/>
    <s v="L"/>
    <n v="1"/>
    <n v="8"/>
    <s v="L"/>
    <n v="3"/>
    <n v="9"/>
    <s v="L"/>
    <n v="3"/>
    <n v="7"/>
    <s v="X"/>
    <s v="X"/>
    <s v="X"/>
    <s v="L"/>
    <n v="3"/>
    <n v="5"/>
    <s v="L"/>
    <n v="2"/>
    <n v="8"/>
    <s v="W"/>
    <n v="12"/>
    <n v="6"/>
    <s v="L"/>
    <n v="3"/>
    <n v="6"/>
    <s v=""/>
    <m/>
    <m/>
    <n v="7"/>
    <n v="1"/>
    <n v="6"/>
    <n v="0"/>
    <n v="27"/>
    <n v="49"/>
    <n v="9"/>
    <n v="8"/>
  </r>
  <r>
    <x v="4"/>
    <s v="W"/>
    <n v="6"/>
    <n v="3"/>
    <s v="W"/>
    <n v="5"/>
    <n v="3"/>
    <s v="W"/>
    <n v="6"/>
    <n v="4"/>
    <s v="W"/>
    <n v="5"/>
    <n v="3"/>
    <s v="X"/>
    <s v="X"/>
    <s v="X"/>
    <s v="D"/>
    <n v="4"/>
    <n v="4"/>
    <s v="W"/>
    <n v="5"/>
    <n v="0"/>
    <s v="D"/>
    <n v="3"/>
    <n v="3"/>
    <s v=""/>
    <m/>
    <m/>
    <n v="7"/>
    <n v="5"/>
    <n v="0"/>
    <n v="2"/>
    <n v="34"/>
    <n v="20"/>
    <n v="19"/>
    <n v="1"/>
  </r>
  <r>
    <x v="5"/>
    <s v="W"/>
    <n v="8"/>
    <n v="6"/>
    <s v="W"/>
    <n v="7"/>
    <n v="2"/>
    <s v="W"/>
    <n v="3"/>
    <n v="2"/>
    <s v="W"/>
    <n v="8"/>
    <n v="2"/>
    <s v="D"/>
    <n v="4"/>
    <n v="4"/>
    <s v="X"/>
    <s v="X"/>
    <s v="X"/>
    <s v="W"/>
    <n v="6"/>
    <n v="3"/>
    <s v="L"/>
    <n v="2"/>
    <n v="6"/>
    <s v=""/>
    <m/>
    <m/>
    <n v="7"/>
    <n v="5"/>
    <n v="1"/>
    <n v="1"/>
    <n v="38"/>
    <n v="25"/>
    <n v="18"/>
    <n v="2"/>
  </r>
  <r>
    <x v="6"/>
    <s v="W"/>
    <n v="8"/>
    <n v="4"/>
    <s v="W"/>
    <n v="5"/>
    <n v="3"/>
    <s v="W"/>
    <n v="8"/>
    <n v="5"/>
    <s v="W"/>
    <n v="12"/>
    <n v="6"/>
    <s v="F"/>
    <n v="0"/>
    <n v="5"/>
    <s v="L"/>
    <n v="3"/>
    <n v="6"/>
    <s v="X"/>
    <s v="X"/>
    <s v="X"/>
    <s v="W"/>
    <n v="4"/>
    <n v="2"/>
    <s v=""/>
    <m/>
    <m/>
    <n v="7"/>
    <n v="5"/>
    <n v="1"/>
    <n v="0"/>
    <n v="40"/>
    <n v="31"/>
    <n v="16"/>
    <n v="3"/>
  </r>
  <r>
    <x v="7"/>
    <s v="L"/>
    <n v="6"/>
    <n v="16"/>
    <s v="L"/>
    <n v="4"/>
    <n v="6"/>
    <s v="W"/>
    <n v="7"/>
    <n v="4"/>
    <s v="W"/>
    <n v="6"/>
    <n v="3"/>
    <s v="D"/>
    <n v="3"/>
    <n v="3"/>
    <s v="W"/>
    <n v="6"/>
    <n v="2"/>
    <s v="L"/>
    <n v="2"/>
    <n v="4"/>
    <s v="X"/>
    <s v="X"/>
    <s v="X"/>
    <s v=""/>
    <m/>
    <m/>
    <n v="7"/>
    <n v="3"/>
    <n v="3"/>
    <n v="1"/>
    <n v="34"/>
    <n v="38"/>
    <n v="14"/>
    <n v="5"/>
  </r>
  <r>
    <x v="8"/>
    <s v=""/>
    <m/>
    <m/>
    <s v=""/>
    <m/>
    <m/>
    <s v=""/>
    <m/>
    <m/>
    <s v=""/>
    <m/>
    <m/>
    <s v=""/>
    <m/>
    <m/>
    <s v=""/>
    <m/>
    <m/>
    <s v=""/>
    <m/>
    <m/>
    <s v=""/>
    <m/>
    <m/>
    <s v="X"/>
    <s v="X"/>
    <s v="X"/>
    <n v="0"/>
    <n v="0"/>
    <n v="0"/>
    <n v="0"/>
    <n v="0"/>
    <n v="0"/>
    <n v="0"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s v="X"/>
    <s v="X"/>
    <s v="X"/>
    <s v="L"/>
    <n v="1"/>
    <n v="2"/>
    <s v="L"/>
    <n v="5"/>
    <n v="6"/>
    <s v="W"/>
    <n v="7"/>
    <n v="4"/>
    <s v="L"/>
    <n v="1"/>
    <n v="9"/>
    <s v="W"/>
    <n v="7"/>
    <n v="6"/>
    <s v="L"/>
    <n v="2"/>
    <n v="6"/>
    <s v="W"/>
    <n v="3"/>
    <n v="2"/>
    <s v=""/>
    <m/>
    <m/>
    <s v=""/>
    <m/>
    <m/>
    <n v="7"/>
    <n v="3"/>
    <n v="4"/>
    <n v="0"/>
    <n v="26"/>
    <n v="35"/>
    <n v="13"/>
    <n v="4"/>
  </r>
  <r>
    <x v="1"/>
    <s v="W"/>
    <n v="2"/>
    <n v="1"/>
    <s v="X"/>
    <s v="X"/>
    <s v="X"/>
    <s v="W"/>
    <n v="5"/>
    <n v="2"/>
    <s v="W"/>
    <n v="6"/>
    <n v="4"/>
    <s v="L"/>
    <n v="6"/>
    <n v="7"/>
    <s v="W"/>
    <n v="8"/>
    <n v="3"/>
    <s v="W"/>
    <n v="7"/>
    <n v="6"/>
    <s v="W"/>
    <n v="3"/>
    <n v="1"/>
    <s v=""/>
    <m/>
    <m/>
    <s v=""/>
    <m/>
    <m/>
    <n v="7"/>
    <n v="6"/>
    <n v="1"/>
    <n v="0"/>
    <n v="37"/>
    <n v="24"/>
    <n v="19"/>
    <n v="1"/>
  </r>
  <r>
    <x v="2"/>
    <s v="W"/>
    <n v="6"/>
    <n v="5"/>
    <s v="L"/>
    <n v="2"/>
    <n v="5"/>
    <s v="X"/>
    <s v="X"/>
    <s v="X"/>
    <s v="L"/>
    <n v="6"/>
    <n v="8"/>
    <s v="W"/>
    <n v="5"/>
    <n v="0"/>
    <s v="L"/>
    <n v="2"/>
    <n v="3"/>
    <s v="L"/>
    <n v="3"/>
    <n v="7"/>
    <s v="L"/>
    <n v="4"/>
    <n v="9"/>
    <s v=""/>
    <m/>
    <m/>
    <s v=""/>
    <m/>
    <m/>
    <n v="7"/>
    <n v="2"/>
    <n v="5"/>
    <n v="0"/>
    <n v="28"/>
    <n v="37"/>
    <n v="11"/>
    <n v="7"/>
  </r>
  <r>
    <x v="3"/>
    <s v="L"/>
    <n v="4"/>
    <n v="7"/>
    <s v="L"/>
    <n v="4"/>
    <n v="6"/>
    <s v="W"/>
    <n v="8"/>
    <n v="6"/>
    <s v="X"/>
    <s v="X"/>
    <s v="X"/>
    <s v="W"/>
    <n v="7"/>
    <n v="6"/>
    <s v="W"/>
    <n v="8"/>
    <n v="5"/>
    <s v="W"/>
    <n v="4"/>
    <n v="3"/>
    <s v="L"/>
    <n v="4"/>
    <n v="7"/>
    <s v=""/>
    <m/>
    <m/>
    <s v=""/>
    <m/>
    <m/>
    <n v="7"/>
    <n v="4"/>
    <n v="3"/>
    <n v="0"/>
    <n v="39"/>
    <n v="40"/>
    <n v="15"/>
    <n v="3"/>
  </r>
  <r>
    <x v="4"/>
    <s v="W"/>
    <n v="9"/>
    <n v="1"/>
    <s v="W"/>
    <n v="7"/>
    <n v="6"/>
    <s v="F"/>
    <n v="0"/>
    <n v="5"/>
    <s v="L"/>
    <n v="6"/>
    <n v="7"/>
    <s v="X"/>
    <s v="X"/>
    <s v="X"/>
    <s v="F"/>
    <n v="0"/>
    <n v="5"/>
    <s v="L"/>
    <n v="4"/>
    <n v="5"/>
    <s v="L"/>
    <n v="5"/>
    <n v="6"/>
    <s v=""/>
    <m/>
    <m/>
    <s v=""/>
    <m/>
    <m/>
    <n v="7"/>
    <n v="2"/>
    <n v="3"/>
    <n v="0"/>
    <n v="31"/>
    <n v="35"/>
    <n v="9"/>
    <n v="8"/>
  </r>
  <r>
    <x v="5"/>
    <s v="L"/>
    <n v="6"/>
    <n v="7"/>
    <s v="L"/>
    <n v="3"/>
    <n v="8"/>
    <s v="W"/>
    <n v="3"/>
    <n v="2"/>
    <s v="L"/>
    <n v="5"/>
    <n v="8"/>
    <s v="W"/>
    <n v="5"/>
    <n v="0"/>
    <s v="X"/>
    <s v="X"/>
    <s v="X"/>
    <s v="L"/>
    <n v="3"/>
    <n v="7"/>
    <s v="W"/>
    <n v="8"/>
    <n v="7"/>
    <s v=""/>
    <m/>
    <m/>
    <s v=""/>
    <m/>
    <m/>
    <n v="7"/>
    <n v="3"/>
    <n v="4"/>
    <n v="0"/>
    <n v="33"/>
    <n v="39"/>
    <n v="13"/>
    <n v="5"/>
  </r>
  <r>
    <x v="6"/>
    <s v="W"/>
    <n v="6"/>
    <n v="2"/>
    <s v="L"/>
    <n v="6"/>
    <n v="7"/>
    <s v="W"/>
    <n v="7"/>
    <n v="3"/>
    <s v="L"/>
    <n v="3"/>
    <n v="4"/>
    <s v="W"/>
    <n v="5"/>
    <n v="4"/>
    <s v="W"/>
    <n v="7"/>
    <n v="3"/>
    <s v="X"/>
    <s v="X"/>
    <s v="X"/>
    <s v="W"/>
    <n v="8"/>
    <n v="3"/>
    <s v=""/>
    <m/>
    <m/>
    <s v=""/>
    <m/>
    <m/>
    <n v="7"/>
    <n v="5"/>
    <n v="2"/>
    <n v="0"/>
    <n v="42"/>
    <n v="26"/>
    <n v="17"/>
    <n v="2"/>
  </r>
  <r>
    <x v="7"/>
    <s v="L"/>
    <n v="2"/>
    <n v="3"/>
    <s v="L"/>
    <n v="1"/>
    <n v="3"/>
    <s v="W"/>
    <n v="9"/>
    <n v="4"/>
    <s v="W"/>
    <n v="7"/>
    <n v="4"/>
    <s v="W"/>
    <n v="6"/>
    <n v="5"/>
    <s v="L"/>
    <n v="7"/>
    <n v="8"/>
    <s v="L"/>
    <n v="3"/>
    <n v="8"/>
    <s v="X"/>
    <s v="X"/>
    <s v="X"/>
    <s v=""/>
    <m/>
    <m/>
    <s v=""/>
    <m/>
    <m/>
    <n v="7"/>
    <n v="3"/>
    <n v="4"/>
    <n v="0"/>
    <n v="35"/>
    <n v="35"/>
    <n v="13"/>
    <n v="6"/>
  </r>
  <r>
    <x v="8"/>
    <s v=""/>
    <m/>
    <m/>
    <s v=""/>
    <m/>
    <m/>
    <s v=""/>
    <m/>
    <m/>
    <s v=""/>
    <m/>
    <m/>
    <s v=""/>
    <m/>
    <m/>
    <s v=""/>
    <m/>
    <m/>
    <s v=""/>
    <m/>
    <m/>
    <m/>
    <m/>
    <m/>
    <s v="X"/>
    <s v="X"/>
    <s v="X"/>
    <s v=""/>
    <m/>
    <m/>
    <n v="0"/>
    <n v="0"/>
    <n v="0"/>
    <n v="0"/>
    <n v="0"/>
    <n v="0"/>
    <n v="0"/>
    <m/>
  </r>
  <r>
    <x v="8"/>
    <m/>
    <m/>
    <m/>
    <m/>
    <m/>
    <m/>
    <m/>
    <m/>
    <m/>
    <m/>
    <m/>
    <m/>
    <m/>
    <m/>
    <m/>
    <m/>
    <m/>
    <m/>
    <m/>
    <m/>
    <m/>
    <m/>
    <m/>
    <m/>
    <m/>
    <m/>
    <m/>
    <s v="X"/>
    <s v="X"/>
    <s v="X"/>
    <n v="0"/>
    <n v="0"/>
    <n v="0"/>
    <n v="0"/>
    <n v="0"/>
    <n v="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2000000}" name="Men 3" cacheId="39" applyNumberFormats="0" applyBorderFormats="0" applyFontFormats="0" applyPatternFormats="0" applyAlignmentFormats="0" applyWidthHeightFormats="0" dataCaption="" updatedVersion="8" rowGrandTotals="0" showHeaders="0">
  <location ref="AS35:BA43" firstHeaderRow="0" firstDataRow="1" firstDataCol="1"/>
  <pivotFields count="36">
    <pivotField name="team" axis="axisRow" outline="0" multipleItemSelectionAllowed="1" showAll="0" sortType="ascending">
      <items count="10">
        <item x="0"/>
        <item x="1"/>
        <item x="2"/>
        <item x="3"/>
        <item x="4"/>
        <item x="5"/>
        <item x="6"/>
        <item x="7"/>
        <item h="1" x="8"/>
        <item t="default"/>
      </items>
      <autoSortScope>
        <pivotArea>
          <references count="1">
            <reference field="4294967294" count="1">
              <x v="7"/>
            </reference>
          </references>
        </pivotArea>
      </autoSortScope>
    </pivotField>
    <pivotField name="R" outline="0" multipleItemSelectionAllowed="1" showAll="0"/>
    <pivotField name="F" outline="0" multipleItemSelectionAllowed="1" showAll="0"/>
    <pivotField name="A" outline="0" multipleItemSelectionAllowed="1" showAll="0"/>
    <pivotField name="r2" outline="0" multipleItemSelectionAllowed="1" showAll="0"/>
    <pivotField name="f2" outline="0" multipleItemSelectionAllowed="1" showAll="0"/>
    <pivotField name="a2" outline="0" multipleItemSelectionAllowed="1" showAll="0"/>
    <pivotField name="r3" outline="0" multipleItemSelectionAllowed="1" showAll="0"/>
    <pivotField name="f3" outline="0" multipleItemSelectionAllowed="1" showAll="0"/>
    <pivotField name="a3" outline="0" multipleItemSelectionAllowed="1" showAll="0"/>
    <pivotField name="r4" outline="0" multipleItemSelectionAllowed="1" showAll="0"/>
    <pivotField name="f4" outline="0" multipleItemSelectionAllowed="1" showAll="0"/>
    <pivotField name="a4" outline="0" multipleItemSelectionAllowed="1" showAll="0"/>
    <pivotField name="r5" outline="0" multipleItemSelectionAllowed="1" showAll="0"/>
    <pivotField name="f5" outline="0" multipleItemSelectionAllowed="1" showAll="0"/>
    <pivotField name="a5" outline="0" multipleItemSelectionAllowed="1" showAll="0"/>
    <pivotField name="r6" outline="0" multipleItemSelectionAllowed="1" showAll="0"/>
    <pivotField name="f6" outline="0" multipleItemSelectionAllowed="1" showAll="0"/>
    <pivotField name="a6" outline="0" multipleItemSelectionAllowed="1" showAll="0"/>
    <pivotField name="r7" outline="0" multipleItemSelectionAllowed="1" showAll="0"/>
    <pivotField name="f7" outline="0" multipleItemSelectionAllowed="1" showAll="0"/>
    <pivotField name="a7" outline="0" multipleItemSelectionAllowed="1" showAll="0"/>
    <pivotField name="r8" outline="0" multipleItemSelectionAllowed="1" showAll="0"/>
    <pivotField name="f8" outline="0" multipleItemSelectionAllowed="1" showAll="0"/>
    <pivotField name="a8" outline="0" multipleItemSelectionAllowed="1" showAll="0"/>
    <pivotField name="r9" outline="0" multipleItemSelectionAllowed="1" showAll="0"/>
    <pivotField name="f9" outline="0" multipleItemSelectionAllowed="1" showAll="0"/>
    <pivotField name="a9" outline="0" multipleItemSelectionAllowed="1" showAll="0"/>
    <pivotField name="P" dataField="1" outline="0" multipleItemSelectionAllowed="1" showAll="0"/>
    <pivotField name="W" dataField="1" outline="0" multipleItemSelectionAllowed="1" showAll="0"/>
    <pivotField name="L" dataField="1" outline="0" multipleItemSelectionAllowed="1" showAll="0"/>
    <pivotField name="D" dataField="1" outline="0" multipleItemSelectionAllowed="1" showAll="0"/>
    <pivotField name="f10" dataField="1" outline="0" multipleItemSelectionAllowed="1" showAll="0"/>
    <pivotField name="a10" dataField="1" outline="0" multipleItemSelectionAllowed="1" showAll="0"/>
    <pivotField name="p2" dataField="1" outline="0" multipleItemSelectionAllowed="1" showAll="0"/>
    <pivotField name="Position (manual entry)" dataField="1" outline="0" multipleItemSelectionAllowed="1" showAll="0"/>
  </pivotFields>
  <rowFields count="1">
    <field x="0"/>
  </rowFields>
  <rowItems count="8">
    <i>
      <x v="4"/>
    </i>
    <i>
      <x v="5"/>
    </i>
    <i>
      <x v="6"/>
    </i>
    <i>
      <x/>
    </i>
    <i>
      <x v="7"/>
    </i>
    <i>
      <x v="2"/>
    </i>
    <i>
      <x v="1"/>
    </i>
    <i>
      <x v="3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28" baseField="0" baseItem="4"/>
    <dataField name="Win" fld="29" baseField="0" baseItem="4"/>
    <dataField name="Loss" fld="30" baseField="0" baseItem="4"/>
    <dataField name="Draw" fld="31" baseField="0" baseItem="4"/>
    <dataField name="For" fld="32" baseField="0" baseItem="4"/>
    <dataField name="Against" fld="33" baseField="0" baseItem="4"/>
    <dataField name="Points" fld="34" baseField="0" baseItem="4"/>
    <dataField name="Position" fld="35" baseField="0" baseItem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Men" cacheId="35" applyNumberFormats="0" applyBorderFormats="0" applyFontFormats="0" applyPatternFormats="0" applyAlignmentFormats="0" applyWidthHeightFormats="0" dataCaption="" updatedVersion="8" rowGrandTotals="0" showHeaders="0">
  <location ref="AS2:BA6" firstHeaderRow="0" firstDataRow="1" firstDataCol="1"/>
  <pivotFields count="33">
    <pivotField name="team" axis="axisRow" outline="0" multipleItemSelectionAllowed="1" showAll="0" sortType="ascending">
      <items count="6">
        <item x="0"/>
        <item x="1"/>
        <item x="2"/>
        <item x="3"/>
        <item h="1" x="4"/>
        <item t="default"/>
      </items>
      <autoSortScope>
        <pivotArea>
          <references count="1">
            <reference field="4294967294" count="1">
              <x v="7"/>
            </reference>
          </references>
        </pivotArea>
      </autoSortScope>
    </pivotField>
    <pivotField name="R" outline="0" multipleItemSelectionAllowed="1" showAll="0"/>
    <pivotField name="F" outline="0" multipleItemSelectionAllowed="1" showAll="0"/>
    <pivotField name="A" outline="0" multipleItemSelectionAllowed="1" showAll="0"/>
    <pivotField name="r2" outline="0" multipleItemSelectionAllowed="1" showAll="0"/>
    <pivotField name="f2" outline="0" multipleItemSelectionAllowed="1" showAll="0"/>
    <pivotField name="a2" outline="0" multipleItemSelectionAllowed="1" showAll="0"/>
    <pivotField name="r3" outline="0" multipleItemSelectionAllowed="1" showAll="0"/>
    <pivotField name="f3" outline="0" multipleItemSelectionAllowed="1" showAll="0"/>
    <pivotField name="a3" outline="0" multipleItemSelectionAllowed="1" showAll="0"/>
    <pivotField name="r4" outline="0" multipleItemSelectionAllowed="1" showAll="0"/>
    <pivotField name="f4" outline="0" multipleItemSelectionAllowed="1" showAll="0"/>
    <pivotField name="a4" outline="0" multipleItemSelectionAllowed="1" showAll="0"/>
    <pivotField name="r5" outline="0" multipleItemSelectionAllowed="1" showAll="0"/>
    <pivotField name="f5" outline="0" multipleItemSelectionAllowed="1" showAll="0"/>
    <pivotField name="a5" outline="0" multipleItemSelectionAllowed="1" showAll="0"/>
    <pivotField name="r6" outline="0" multipleItemSelectionAllowed="1" showAll="0"/>
    <pivotField name="f6" outline="0" multipleItemSelectionAllowed="1" showAll="0"/>
    <pivotField name="a6" outline="0" multipleItemSelectionAllowed="1" showAll="0"/>
    <pivotField name="r7" outline="0" multipleItemSelectionAllowed="1" showAll="0"/>
    <pivotField name="f7" outline="0" multipleItemSelectionAllowed="1" showAll="0"/>
    <pivotField name="a7" outline="0" multipleItemSelectionAllowed="1" showAll="0"/>
    <pivotField name="r8" outline="0" multipleItemSelectionAllowed="1" showAll="0"/>
    <pivotField name="f8" outline="0" multipleItemSelectionAllowed="1" showAll="0"/>
    <pivotField name="a8" outline="0" multipleItemSelectionAllowed="1" showAll="0"/>
    <pivotField name="P" dataField="1" outline="0" multipleItemSelectionAllowed="1" showAll="0"/>
    <pivotField name="W" dataField="1" outline="0" multipleItemSelectionAllowed="1" showAll="0"/>
    <pivotField name="L" dataField="1" outline="0" multipleItemSelectionAllowed="1" showAll="0"/>
    <pivotField name="D" dataField="1" outline="0" multipleItemSelectionAllowed="1" showAll="0"/>
    <pivotField name="f9" dataField="1" outline="0" multipleItemSelectionAllowed="1" showAll="0"/>
    <pivotField name="a9" dataField="1" outline="0" multipleItemSelectionAllowed="1" showAll="0"/>
    <pivotField name="p2" dataField="1" outline="0" multipleItemSelectionAllowed="1" showAll="0"/>
    <pivotField name="Position (manual entry)" dataField="1" outline="0" multipleItemSelectionAllowed="1" showAll="0"/>
  </pivotFields>
  <rowFields count="1">
    <field x="0"/>
  </rowFields>
  <rowItems count="4">
    <i>
      <x/>
    </i>
    <i>
      <x v="1"/>
    </i>
    <i>
      <x v="3"/>
    </i>
    <i>
      <x v="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25" baseField="0" baseItem="0"/>
    <dataField name="Win" fld="26" baseField="0" baseItem="0"/>
    <dataField name="Loss" fld="27" baseField="0" baseItem="0"/>
    <dataField name="Draw" fld="28" baseField="0" baseItem="0"/>
    <dataField name="For" fld="29" baseField="0" baseItem="0"/>
    <dataField name="Against" fld="30" baseField="0" baseItem="0"/>
    <dataField name="Points" fld="31" baseField="0" baseItem="0"/>
    <dataField name="Position" fld="32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Men 2" cacheId="43" applyNumberFormats="0" applyBorderFormats="0" applyFontFormats="0" applyPatternFormats="0" applyAlignmentFormats="0" applyWidthHeightFormats="0" dataCaption="" updatedVersion="8" rowGrandTotals="0" showHeaders="0">
  <location ref="AS15:BA23" firstHeaderRow="0" firstDataRow="1" firstDataCol="1"/>
  <pivotFields count="39">
    <pivotField name="team" axis="axisRow" outline="0" multipleItemSelectionAllowed="1" showAll="0" sortType="ascending">
      <items count="10">
        <item x="0"/>
        <item x="1"/>
        <item x="2"/>
        <item x="3"/>
        <item x="4"/>
        <item x="5"/>
        <item x="6"/>
        <item x="7"/>
        <item h="1" x="8"/>
        <item t="default"/>
      </items>
      <autoSortScope>
        <pivotArea>
          <references count="1">
            <reference field="4294967294" count="1">
              <x v="7"/>
            </reference>
          </references>
        </pivotArea>
      </autoSortScope>
    </pivotField>
    <pivotField name="R" outline="0" multipleItemSelectionAllowed="1" showAll="0"/>
    <pivotField name="F" outline="0" multipleItemSelectionAllowed="1" showAll="0"/>
    <pivotField name="A" outline="0" multipleItemSelectionAllowed="1" showAll="0"/>
    <pivotField name="r2" outline="0" multipleItemSelectionAllowed="1" showAll="0"/>
    <pivotField name="f2" outline="0" multipleItemSelectionAllowed="1" showAll="0"/>
    <pivotField name="a2" outline="0" multipleItemSelectionAllowed="1" showAll="0"/>
    <pivotField name="r3" outline="0" multipleItemSelectionAllowed="1" showAll="0"/>
    <pivotField name="f3" outline="0" multipleItemSelectionAllowed="1" showAll="0"/>
    <pivotField name="a3" outline="0" multipleItemSelectionAllowed="1" showAll="0"/>
    <pivotField name="r4" outline="0" multipleItemSelectionAllowed="1" showAll="0"/>
    <pivotField name="f4" outline="0" multipleItemSelectionAllowed="1" showAll="0"/>
    <pivotField name="a4" outline="0" multipleItemSelectionAllowed="1" showAll="0"/>
    <pivotField name="r5" outline="0" multipleItemSelectionAllowed="1" showAll="0"/>
    <pivotField name="f5" outline="0" multipleItemSelectionAllowed="1" showAll="0"/>
    <pivotField name="a5" outline="0" multipleItemSelectionAllowed="1" showAll="0"/>
    <pivotField name="r6" outline="0" multipleItemSelectionAllowed="1" showAll="0"/>
    <pivotField name="f6" outline="0" multipleItemSelectionAllowed="1" showAll="0"/>
    <pivotField name="a6" outline="0" multipleItemSelectionAllowed="1" showAll="0"/>
    <pivotField name="r7" outline="0" multipleItemSelectionAllowed="1" showAll="0"/>
    <pivotField name="f7" outline="0" multipleItemSelectionAllowed="1" showAll="0"/>
    <pivotField name="a7" outline="0" multipleItemSelectionAllowed="1" showAll="0"/>
    <pivotField name="r8" outline="0" multipleItemSelectionAllowed="1" showAll="0"/>
    <pivotField name="f8" outline="0" multipleItemSelectionAllowed="1" showAll="0"/>
    <pivotField name="a8" outline="0" multipleItemSelectionAllowed="1" showAll="0"/>
    <pivotField name="r9" outline="0" multipleItemSelectionAllowed="1" showAll="0"/>
    <pivotField name="f9" outline="0" multipleItemSelectionAllowed="1" showAll="0"/>
    <pivotField name="a9" outline="0" multipleItemSelectionAllowed="1" showAll="0"/>
    <pivotField name="r10" outline="0" multipleItemSelectionAllowed="1" showAll="0"/>
    <pivotField name="f10" outline="0" multipleItemSelectionAllowed="1" showAll="0"/>
    <pivotField name="a10" outline="0" multipleItemSelectionAllowed="1" showAll="0"/>
    <pivotField name="P" dataField="1" outline="0" multipleItemSelectionAllowed="1" showAll="0"/>
    <pivotField name="W" dataField="1" outline="0" multipleItemSelectionAllowed="1" showAll="0"/>
    <pivotField name="L" dataField="1" outline="0" multipleItemSelectionAllowed="1" showAll="0"/>
    <pivotField name="D" dataField="1" outline="0" multipleItemSelectionAllowed="1" showAll="0"/>
    <pivotField name="f11" dataField="1" outline="0" multipleItemSelectionAllowed="1" showAll="0"/>
    <pivotField name="a11" dataField="1" outline="0" multipleItemSelectionAllowed="1" showAll="0"/>
    <pivotField name="p2" dataField="1" outline="0" multipleItemSelectionAllowed="1" showAll="0"/>
    <pivotField name="Position (manual entry)" dataField="1" outline="0" multipleItemSelectionAllowed="1" showAll="0"/>
  </pivotFields>
  <rowFields count="1">
    <field x="0"/>
  </rowFields>
  <rowItems count="8">
    <i>
      <x v="1"/>
    </i>
    <i>
      <x v="6"/>
    </i>
    <i>
      <x v="3"/>
    </i>
    <i>
      <x/>
    </i>
    <i>
      <x v="5"/>
    </i>
    <i>
      <x v="7"/>
    </i>
    <i>
      <x v="2"/>
    </i>
    <i>
      <x v="4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31" baseField="0" baseItem="5"/>
    <dataField name="Win" fld="32" baseField="0" baseItem="5"/>
    <dataField name="Loss" fld="33" baseField="0" baseItem="5"/>
    <dataField name="Draw" fld="34" baseField="0" baseItem="5"/>
    <dataField name="For" fld="35" baseField="0" baseItem="5"/>
    <dataField name="Against" fld="36" baseField="0" baseItem="5"/>
    <dataField name="Points" fld="37" baseField="0" baseItem="5"/>
    <dataField name="Position" fld="38" baseField="0" baseItem="5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326E3E-DD5F-4AE7-A628-9ABAF74A9130}" name="Women" cacheId="31" applyNumberFormats="0" applyBorderFormats="0" applyFontFormats="0" applyPatternFormats="0" applyAlignmentFormats="0" applyWidthHeightFormats="0" dataCaption="" updatedVersion="8" rowGrandTotals="0" showHeaders="0">
  <location ref="AJ2:AR10" firstHeaderRow="0" firstDataRow="1" firstDataCol="1"/>
  <pivotFields count="33">
    <pivotField name="team" axis="axisRow" outline="0" multipleItemSelectionAllowed="1" showAll="0" sortType="ascending">
      <items count="9">
        <item x="0"/>
        <item x="1"/>
        <item x="2"/>
        <item x="3"/>
        <item x="4"/>
        <item x="5"/>
        <item x="6"/>
        <item x="7"/>
        <item t="default"/>
      </items>
      <autoSortScope>
        <pivotArea>
          <references count="1">
            <reference field="4294967294" count="1">
              <x v="7"/>
            </reference>
          </references>
        </pivotArea>
      </autoSortScope>
    </pivotField>
    <pivotField name="R" outline="0" multipleItemSelectionAllowed="1" showAll="0"/>
    <pivotField name="F" outline="0" multipleItemSelectionAllowed="1" showAll="0"/>
    <pivotField name="A" outline="0" multipleItemSelectionAllowed="1" showAll="0"/>
    <pivotField name="r2" outline="0" multipleItemSelectionAllowed="1" showAll="0"/>
    <pivotField name="f2" outline="0" multipleItemSelectionAllowed="1" showAll="0"/>
    <pivotField name="a2" outline="0" multipleItemSelectionAllowed="1" showAll="0"/>
    <pivotField name="r3" outline="0" multipleItemSelectionAllowed="1" showAll="0"/>
    <pivotField name="f3" outline="0" multipleItemSelectionAllowed="1" showAll="0"/>
    <pivotField name="a3" outline="0" multipleItemSelectionAllowed="1" showAll="0"/>
    <pivotField name="r4" outline="0" multipleItemSelectionAllowed="1" showAll="0"/>
    <pivotField name="f4" outline="0" multipleItemSelectionAllowed="1" showAll="0"/>
    <pivotField name="a4" outline="0" multipleItemSelectionAllowed="1" showAll="0"/>
    <pivotField name="r5" outline="0" multipleItemSelectionAllowed="1" showAll="0"/>
    <pivotField name="f5" outline="0" multipleItemSelectionAllowed="1" showAll="0"/>
    <pivotField name="a5" outline="0" multipleItemSelectionAllowed="1" showAll="0"/>
    <pivotField name="r6" outline="0" multipleItemSelectionAllowed="1" showAll="0"/>
    <pivotField name="f6" outline="0" multipleItemSelectionAllowed="1" showAll="0"/>
    <pivotField name="a6" outline="0" multipleItemSelectionAllowed="1" showAll="0"/>
    <pivotField name="r7" outline="0" multipleItemSelectionAllowed="1" showAll="0"/>
    <pivotField name="f7" outline="0" multipleItemSelectionAllowed="1" showAll="0"/>
    <pivotField name="a7" outline="0" multipleItemSelectionAllowed="1" showAll="0"/>
    <pivotField name="r8" outline="0" multipleItemSelectionAllowed="1" showAll="0"/>
    <pivotField name="f8" outline="0" multipleItemSelectionAllowed="1" showAll="0"/>
    <pivotField name="a8" outline="0" multipleItemSelectionAllowed="1" showAll="0"/>
    <pivotField name="P" dataField="1" outline="0" multipleItemSelectionAllowed="1" showAll="0"/>
    <pivotField name="W" dataField="1" outline="0" multipleItemSelectionAllowed="1" showAll="0"/>
    <pivotField name="L" dataField="1" outline="0" multipleItemSelectionAllowed="1" showAll="0"/>
    <pivotField name="D" dataField="1" outline="0" multipleItemSelectionAllowed="1" showAll="0"/>
    <pivotField name="f9" dataField="1" outline="0" multipleItemSelectionAllowed="1" showAll="0"/>
    <pivotField name="a9" dataField="1" outline="0" multipleItemSelectionAllowed="1" showAll="0"/>
    <pivotField name="p2" dataField="1" outline="0" multipleItemSelectionAllowed="1" showAll="0"/>
    <pivotField name="Position (manual entry)" dataField="1" outline="0" multipleItemSelectionAllowed="1" showAll="0"/>
  </pivotFields>
  <rowFields count="1">
    <field x="0"/>
  </rowFields>
  <rowItems count="8">
    <i>
      <x v="3"/>
    </i>
    <i>
      <x v="6"/>
    </i>
    <i>
      <x v="5"/>
    </i>
    <i>
      <x/>
    </i>
    <i>
      <x v="2"/>
    </i>
    <i>
      <x v="4"/>
    </i>
    <i>
      <x v="1"/>
    </i>
    <i>
      <x v="7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25" baseField="0" baseItem="0"/>
    <dataField name="Win" fld="26" baseField="0" baseItem="0"/>
    <dataField name="Loss" fld="27" baseField="0" baseItem="0"/>
    <dataField name="Draw" fld="28" baseField="0" baseItem="0"/>
    <dataField name="For" fld="29" baseField="0" baseItem="5"/>
    <dataField name="Against" fld="30" baseField="0" baseItem="5"/>
    <dataField name="Points" fld="31" baseField="0" baseItem="0"/>
    <dataField name="Position" fld="32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0F9861-674E-464F-B710-D0E29D078C08}" name="PivotTable5" cacheId="2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P19:AX30" firstHeaderRow="0" firstDataRow="1" firstDataCol="1"/>
  <pivotFields count="39">
    <pivotField axis="axisRow" showAll="0" sortType="ascending">
      <items count="11">
        <item x="5"/>
        <item x="9"/>
        <item x="0"/>
        <item x="6"/>
        <item x="3"/>
        <item x="8"/>
        <item x="1"/>
        <item x="4"/>
        <item x="2"/>
        <item x="7"/>
        <item t="default"/>
      </items>
      <autoSortScope>
        <pivotArea dataOnly="0" outline="0" fieldPosition="0">
          <references count="1">
            <reference field="4294967294" count="1" selected="0">
              <x v="7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1">
    <i>
      <x v="5"/>
    </i>
    <i>
      <x v="9"/>
    </i>
    <i>
      <x v="3"/>
    </i>
    <i>
      <x v="8"/>
    </i>
    <i>
      <x v="2"/>
    </i>
    <i>
      <x v="4"/>
    </i>
    <i>
      <x v="6"/>
    </i>
    <i>
      <x v="7"/>
    </i>
    <i>
      <x/>
    </i>
    <i>
      <x v="1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31" baseField="0" baseItem="0"/>
    <dataField name="Win" fld="32" baseField="0" baseItem="0"/>
    <dataField name="Loss" fld="33" baseField="0" baseItem="0"/>
    <dataField name="Draw" fld="34" baseField="0" baseItem="0"/>
    <dataField name="For" fld="35" baseField="0" baseItem="0"/>
    <dataField name="Against" fld="36" baseField="0" baseItem="0"/>
    <dataField name="Points" fld="37" baseField="0" baseItem="0"/>
    <dataField name="Position" fld="3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AC12CE-550C-4EC6-BDE4-3FFE1F139A0D}" name="PivotTable4" cacheId="22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P2:AX7" firstHeaderRow="0" firstDataRow="1" firstDataCol="1"/>
  <pivotFields count="39">
    <pivotField axis="axisRow" showAll="0" sortType="ascending">
      <items count="5">
        <item x="2"/>
        <item x="0"/>
        <item x="1"/>
        <item x="3"/>
        <item t="default"/>
      </items>
      <autoSortScope>
        <pivotArea dataOnly="0" outline="0" fieldPosition="0">
          <references count="1">
            <reference field="4294967294" count="1" selected="0">
              <x v="7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5">
    <i>
      <x v="2"/>
    </i>
    <i>
      <x v="3"/>
    </i>
    <i>
      <x v="1"/>
    </i>
    <i>
      <x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Played" fld="31" baseField="0" baseItem="0"/>
    <dataField name="Win" fld="32" baseField="0" baseItem="0"/>
    <dataField name="Loss" fld="33" baseField="0" baseItem="0"/>
    <dataField name="Draw" fld="34" baseField="0" baseItem="0"/>
    <dataField name="For" fld="35" baseField="0" baseItem="0"/>
    <dataField name="Against" fld="36" baseField="0" baseItem="0"/>
    <dataField name="Points" fld="37" baseField="0" baseItem="0"/>
    <dataField name="Position" fld="3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ED0212-3195-4245-987D-02CCF0BF2839}" name="Table1" displayName="Table1" ref="A3:I7" totalsRowShown="0">
  <autoFilter ref="A3:I7" xr:uid="{7AED0212-3195-4245-987D-02CCF0BF2839}"/>
  <tableColumns count="9">
    <tableColumn id="1" xr3:uid="{C5527B6E-BF00-4BE9-9905-36D723D363D9}" name="Mens Division 1">
      <calculatedColumnFormula>Men!AS3</calculatedColumnFormula>
    </tableColumn>
    <tableColumn id="2" xr3:uid="{942F8CA5-1009-4847-99AA-2B11EE42721C}" name="Played" dataDxfId="47">
      <calculatedColumnFormula>Men!AT3</calculatedColumnFormula>
    </tableColumn>
    <tableColumn id="3" xr3:uid="{BB7690DF-E0B2-4154-BAFF-C0B269C2A4EA}" name="Win" dataDxfId="46">
      <calculatedColumnFormula>Men!AU3</calculatedColumnFormula>
    </tableColumn>
    <tableColumn id="4" xr3:uid="{E70C105C-79F3-4FF2-9942-8FDF7834A64F}" name="Loss" dataDxfId="45">
      <calculatedColumnFormula>Men!AV3</calculatedColumnFormula>
    </tableColumn>
    <tableColumn id="5" xr3:uid="{F551F56A-C78D-4FE8-B9B8-BF307134A5FC}" name="Draw" dataDxfId="44">
      <calculatedColumnFormula>Men!AW3</calculatedColumnFormula>
    </tableColumn>
    <tableColumn id="6" xr3:uid="{EA215B72-133F-4324-82B9-19025440C9ED}" name="For" dataDxfId="43">
      <calculatedColumnFormula>Men!AX3</calculatedColumnFormula>
    </tableColumn>
    <tableColumn id="7" xr3:uid="{2619494C-B162-4F24-B7BC-23723997B200}" name="Against" dataDxfId="42">
      <calculatedColumnFormula>Men!AY3</calculatedColumnFormula>
    </tableColumn>
    <tableColumn id="8" xr3:uid="{A639909E-FBB2-40EB-97D2-47ACEE9BF9DD}" name="Points" dataDxfId="41">
      <calculatedColumnFormula>Men!AZ3</calculatedColumnFormula>
    </tableColumn>
    <tableColumn id="9" xr3:uid="{20E9D0BA-833D-4B7D-BCFA-B01D5E29C0E7}" name="Position" dataDxfId="40">
      <calculatedColumnFormula>Men!BA3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61BB21-3855-4AF6-8454-D7C4C8E182B4}" name="Table2" displayName="Table2" ref="A10:I18" totalsRowShown="0">
  <autoFilter ref="A10:I18" xr:uid="{5E61BB21-3855-4AF6-8454-D7C4C8E182B4}"/>
  <tableColumns count="9">
    <tableColumn id="1" xr3:uid="{70F1FF6E-0FE4-41CC-83AF-8B15DAD21DBA}" name="Mens Division 2">
      <calculatedColumnFormula>Men!AS16</calculatedColumnFormula>
    </tableColumn>
    <tableColumn id="2" xr3:uid="{C45C95C8-D90B-4AAC-B5C7-8D8050B43C08}" name="Played" dataDxfId="39">
      <calculatedColumnFormula>Men!AT16</calculatedColumnFormula>
    </tableColumn>
    <tableColumn id="3" xr3:uid="{C10925EF-98C8-48E7-9834-BF5445C5E92D}" name="Win" dataDxfId="38">
      <calculatedColumnFormula>Men!AU16</calculatedColumnFormula>
    </tableColumn>
    <tableColumn id="4" xr3:uid="{55A97908-9A48-452C-B255-6A2D62D0682C}" name="Loss" dataDxfId="37">
      <calculatedColumnFormula>Men!AV16</calculatedColumnFormula>
    </tableColumn>
    <tableColumn id="5" xr3:uid="{81343FCC-D92F-4CAE-8150-E2311E733267}" name="Draw" dataDxfId="36">
      <calculatedColumnFormula>Men!AW16</calculatedColumnFormula>
    </tableColumn>
    <tableColumn id="6" xr3:uid="{FE84E3DE-BA58-4541-B0E3-D3FF683C32C3}" name="For" dataDxfId="35">
      <calculatedColumnFormula>Men!AX16</calculatedColumnFormula>
    </tableColumn>
    <tableColumn id="7" xr3:uid="{7CF2A539-0B07-4D79-8559-34D4F2983C0B}" name="Against" dataDxfId="34">
      <calculatedColumnFormula>Men!AY16</calculatedColumnFormula>
    </tableColumn>
    <tableColumn id="8" xr3:uid="{E597467A-3C58-4E5D-8914-9C197AB3D32E}" name="Points" dataDxfId="33">
      <calculatedColumnFormula>Men!AZ16</calculatedColumnFormula>
    </tableColumn>
    <tableColumn id="9" xr3:uid="{BD964921-9EDF-4E90-A9CB-FC747F8D3B56}" name="Position" dataDxfId="32">
      <calculatedColumnFormula>Men!BA16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27F662-C218-4181-924A-C5B80C1D8952}" name="Table3" displayName="Table3" ref="A21:I29" totalsRowShown="0">
  <autoFilter ref="A21:I29" xr:uid="{7A27F662-C218-4181-924A-C5B80C1D8952}"/>
  <tableColumns count="9">
    <tableColumn id="1" xr3:uid="{0664551C-9367-492D-B286-81F93DCA981A}" name="Mens Division 3">
      <calculatedColumnFormula>Men!AS36</calculatedColumnFormula>
    </tableColumn>
    <tableColumn id="2" xr3:uid="{D097C5C2-8B42-40C4-A995-F5654BADF502}" name="Played" dataDxfId="31">
      <calculatedColumnFormula>Men!AT36</calculatedColumnFormula>
    </tableColumn>
    <tableColumn id="3" xr3:uid="{BF95B816-8CB4-44AB-B78A-8551A786C927}" name="Win" dataDxfId="30">
      <calculatedColumnFormula>Men!AU36</calculatedColumnFormula>
    </tableColumn>
    <tableColumn id="4" xr3:uid="{9FE662C2-838B-44C7-8FC1-45122F82D306}" name="Loss" dataDxfId="29">
      <calculatedColumnFormula>Men!AV36</calculatedColumnFormula>
    </tableColumn>
    <tableColumn id="5" xr3:uid="{AF347F19-83D0-4673-A6A2-CB179197F23B}" name="Draw" dataDxfId="28">
      <calculatedColumnFormula>Men!AW36</calculatedColumnFormula>
    </tableColumn>
    <tableColumn id="6" xr3:uid="{CA71A487-8E7D-4F7A-A807-4DC7D56C7A27}" name="For" dataDxfId="27">
      <calculatedColumnFormula>Men!AX36</calculatedColumnFormula>
    </tableColumn>
    <tableColumn id="7" xr3:uid="{2082FBF0-120F-49CD-AFB2-774E29FC2F7B}" name="Against" dataDxfId="26">
      <calculatedColumnFormula>Men!AY36</calculatedColumnFormula>
    </tableColumn>
    <tableColumn id="8" xr3:uid="{7A75CE30-3E16-4BD6-A544-AB4AD2B38C49}" name="Points" dataDxfId="25">
      <calculatedColumnFormula>Men!AZ36</calculatedColumnFormula>
    </tableColumn>
    <tableColumn id="9" xr3:uid="{2B82260F-F9B8-4510-BCFE-B7563BAE8DBA}" name="Position" dataDxfId="24">
      <calculatedColumnFormula>Men!BA36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A775A45-8B23-4DCF-B52C-B763267678CF}" name="Table4" displayName="Table4" ref="A32:I40" totalsRowShown="0">
  <autoFilter ref="A32:I40" xr:uid="{5A775A45-8B23-4DCF-B52C-B763267678CF}"/>
  <tableColumns count="9">
    <tableColumn id="1" xr3:uid="{148B1C85-967E-4934-9E1A-85FA2E07E5B3}" name="Womens Division">
      <calculatedColumnFormula>Women!AJ3</calculatedColumnFormula>
    </tableColumn>
    <tableColumn id="2" xr3:uid="{FF5B4772-17D1-4E6E-AD3D-B03F8333FC99}" name="Played" dataDxfId="23">
      <calculatedColumnFormula>Women!AK3</calculatedColumnFormula>
    </tableColumn>
    <tableColumn id="3" xr3:uid="{017F3850-27F8-4BD9-93CA-CDBD8753B95E}" name="Win" dataDxfId="22">
      <calculatedColumnFormula>Women!AL3</calculatedColumnFormula>
    </tableColumn>
    <tableColumn id="4" xr3:uid="{E13BF802-3D97-41B8-ACF6-07DB71764EAB}" name="Loss" dataDxfId="21">
      <calculatedColumnFormula>Women!AM3</calculatedColumnFormula>
    </tableColumn>
    <tableColumn id="5" xr3:uid="{7A408107-7F3A-4F79-AD2A-1B9FDB38DDEA}" name="Draw" dataDxfId="20">
      <calculatedColumnFormula>Women!AN3</calculatedColumnFormula>
    </tableColumn>
    <tableColumn id="6" xr3:uid="{496807DE-7CA1-46FB-80F1-A9337732F280}" name="For" dataDxfId="19">
      <calculatedColumnFormula>Women!AO3</calculatedColumnFormula>
    </tableColumn>
    <tableColumn id="7" xr3:uid="{DE1542D9-894C-48EA-8539-C12CE3D2FF50}" name="Against" dataDxfId="18">
      <calculatedColumnFormula>Women!AP3</calculatedColumnFormula>
    </tableColumn>
    <tableColumn id="8" xr3:uid="{27EA89C4-908E-4A3B-989D-0FFD9051FC35}" name="Points" dataDxfId="17">
      <calculatedColumnFormula>Women!AQ3</calculatedColumnFormula>
    </tableColumn>
    <tableColumn id="9" xr3:uid="{013DCB7A-E279-4982-850A-0F2DF36C22D6}" name="Position" dataDxfId="16">
      <calculatedColumnFormula>Women!AR3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9BEDF4-7C90-499D-9A03-EAFE8B6AA47D}" name="Table5" displayName="Table5" ref="A3:I7" totalsRowShown="0">
  <autoFilter ref="A3:I7" xr:uid="{019BEDF4-7C90-499D-9A03-EAFE8B6AA47D}"/>
  <tableColumns count="9">
    <tableColumn id="1" xr3:uid="{FA947B8E-C61B-42A4-A6ED-3ABFAAB507FF}" name="Division 1">
      <calculatedColumnFormula>Mixed!AP3</calculatedColumnFormula>
    </tableColumn>
    <tableColumn id="2" xr3:uid="{548C9F71-592E-411C-82B0-B8F7C047B21B}" name="Played" dataDxfId="15">
      <calculatedColumnFormula>Mixed!AQ3</calculatedColumnFormula>
    </tableColumn>
    <tableColumn id="3" xr3:uid="{4312E541-EAF3-4085-AF52-8ADB88276986}" name="Win" dataDxfId="14">
      <calculatedColumnFormula>Mixed!AR3</calculatedColumnFormula>
    </tableColumn>
    <tableColumn id="4" xr3:uid="{37D8A9D4-174D-44FE-8FCD-9FD813CA63C6}" name="Loss" dataDxfId="13">
      <calculatedColumnFormula>Mixed!AS3</calculatedColumnFormula>
    </tableColumn>
    <tableColumn id="5" xr3:uid="{06926A66-35D3-41FA-B0E8-36D4F6E5C7B8}" name="Draw" dataDxfId="12">
      <calculatedColumnFormula>Mixed!AT3</calculatedColumnFormula>
    </tableColumn>
    <tableColumn id="6" xr3:uid="{21F3ABBA-4C0D-49A7-BD5B-DB7F641C26C8}" name="For" dataDxfId="11">
      <calculatedColumnFormula>Mixed!AU3</calculatedColumnFormula>
    </tableColumn>
    <tableColumn id="7" xr3:uid="{51A4E543-A198-4418-BF7C-69C19D3D04C1}" name="Against" dataDxfId="10">
      <calculatedColumnFormula>Mixed!AV3</calculatedColumnFormula>
    </tableColumn>
    <tableColumn id="8" xr3:uid="{9B692C4A-6A6E-4896-AE8D-C24DE6DDABAB}" name="Points" dataDxfId="9">
      <calculatedColumnFormula>Mixed!AW3</calculatedColumnFormula>
    </tableColumn>
    <tableColumn id="9" xr3:uid="{336FA42D-C719-4E3E-8D60-4958C2E8BEA8}" name="Position" dataDxfId="8">
      <calculatedColumnFormula>Mixed!AX3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21CFF39-08A4-4EDD-A469-A593DF3A6AC4}" name="Table6" displayName="Table6" ref="A10:I20" totalsRowShown="0">
  <autoFilter ref="A10:I20" xr:uid="{821CFF39-08A4-4EDD-A469-A593DF3A6AC4}"/>
  <tableColumns count="9">
    <tableColumn id="1" xr3:uid="{850119E5-E3AE-40A8-8885-971D6A14001D}" name="Division 2">
      <calculatedColumnFormula>Mixed!AP20</calculatedColumnFormula>
    </tableColumn>
    <tableColumn id="2" xr3:uid="{CD1F4D98-1367-41A3-9371-E89001B8EA2B}" name="Played" dataDxfId="7">
      <calculatedColumnFormula>Mixed!AQ20</calculatedColumnFormula>
    </tableColumn>
    <tableColumn id="3" xr3:uid="{53055537-1F10-4974-AD75-156B22322684}" name="Win" dataDxfId="6">
      <calculatedColumnFormula>Mixed!AR20</calculatedColumnFormula>
    </tableColumn>
    <tableColumn id="4" xr3:uid="{8CD00F56-B14D-4179-88D5-7EE9BD38C195}" name="Loss" dataDxfId="5">
      <calculatedColumnFormula>Mixed!AS20</calculatedColumnFormula>
    </tableColumn>
    <tableColumn id="5" xr3:uid="{A2B87268-3D39-42BF-9C88-F99E94F5CBC3}" name="Draw" dataDxfId="4">
      <calculatedColumnFormula>Mixed!AT20</calculatedColumnFormula>
    </tableColumn>
    <tableColumn id="6" xr3:uid="{2790D79E-4EBB-4320-A818-C593BC3C6AA7}" name="For" dataDxfId="3">
      <calculatedColumnFormula>Mixed!AU20</calculatedColumnFormula>
    </tableColumn>
    <tableColumn id="7" xr3:uid="{1FE1FF9C-4B28-4622-B07E-15E576794620}" name="Against" dataDxfId="2">
      <calculatedColumnFormula>Mixed!AV20</calculatedColumnFormula>
    </tableColumn>
    <tableColumn id="8" xr3:uid="{049706AB-A5E9-4E1F-A2F7-9C94C7189497}" name="Points" dataDxfId="1">
      <calculatedColumnFormula>Mixed!AW20</calculatedColumnFormula>
    </tableColumn>
    <tableColumn id="9" xr3:uid="{AF2DAF03-340F-4BD5-A68F-7F03D46E3DD3}" name="Position" dataDxfId="0">
      <calculatedColumnFormula>Mixed!AX20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00"/>
  <sheetViews>
    <sheetView topLeftCell="A10" workbookViewId="0">
      <selection activeCell="K32" sqref="K32"/>
    </sheetView>
  </sheetViews>
  <sheetFormatPr baseColWidth="10" defaultColWidth="14.33203125" defaultRowHeight="15" customHeight="1" x14ac:dyDescent="0.2"/>
  <cols>
    <col min="1" max="1" width="19" customWidth="1"/>
    <col min="2" max="2" width="9.1640625" customWidth="1"/>
    <col min="3" max="6" width="8.6640625" customWidth="1"/>
    <col min="7" max="7" width="9.6640625" customWidth="1"/>
    <col min="8" max="8" width="8.6640625" customWidth="1"/>
    <col min="9" max="9" width="10.1640625" customWidth="1"/>
    <col min="10" max="11" width="8.6640625" customWidth="1"/>
  </cols>
  <sheetData>
    <row r="3" spans="1:9" ht="15" customHeight="1" x14ac:dyDescent="0.2">
      <c r="A3" t="s">
        <v>0</v>
      </c>
      <c r="B3" s="134" t="s">
        <v>1</v>
      </c>
      <c r="C3" s="134" t="s">
        <v>2</v>
      </c>
      <c r="D3" s="134" t="s">
        <v>3</v>
      </c>
      <c r="E3" s="134" t="s">
        <v>4</v>
      </c>
      <c r="F3" s="134" t="s">
        <v>5</v>
      </c>
      <c r="G3" s="134" t="s">
        <v>6</v>
      </c>
      <c r="H3" s="134" t="s">
        <v>7</v>
      </c>
      <c r="I3" s="134" t="s">
        <v>8</v>
      </c>
    </row>
    <row r="4" spans="1:9" ht="15" customHeight="1" x14ac:dyDescent="0.2">
      <c r="A4" t="str">
        <f>Men!AS3</f>
        <v>K1w1 Dragons Men</v>
      </c>
      <c r="B4" s="134">
        <f>Men!AT3</f>
        <v>6</v>
      </c>
      <c r="C4" s="134">
        <f>Men!AU3</f>
        <v>6</v>
      </c>
      <c r="D4" s="134">
        <f>Men!AV3</f>
        <v>0</v>
      </c>
      <c r="E4" s="134">
        <f>Men!AW3</f>
        <v>0</v>
      </c>
      <c r="F4" s="134">
        <f>Men!AX3</f>
        <v>51</v>
      </c>
      <c r="G4" s="134">
        <f>Men!AY3</f>
        <v>18</v>
      </c>
      <c r="H4" s="134">
        <f>Men!AZ3</f>
        <v>18</v>
      </c>
      <c r="I4" s="134">
        <f>Men!BA3</f>
        <v>1</v>
      </c>
    </row>
    <row r="5" spans="1:9" ht="15" customHeight="1" x14ac:dyDescent="0.2">
      <c r="A5" t="str">
        <f>Men!AS4</f>
        <v>Coyote Young guns</v>
      </c>
      <c r="B5" s="134">
        <f>Men!AT4</f>
        <v>6</v>
      </c>
      <c r="C5" s="134">
        <f>Men!AU4</f>
        <v>4</v>
      </c>
      <c r="D5" s="134">
        <f>Men!AV4</f>
        <v>2</v>
      </c>
      <c r="E5" s="134">
        <f>Men!AW4</f>
        <v>0</v>
      </c>
      <c r="F5" s="134">
        <f>Men!AX4</f>
        <v>40</v>
      </c>
      <c r="G5" s="134">
        <f>Men!AY4</f>
        <v>25</v>
      </c>
      <c r="H5" s="134">
        <f>Men!AZ4</f>
        <v>14</v>
      </c>
      <c r="I5" s="134">
        <f>Men!BA4</f>
        <v>2</v>
      </c>
    </row>
    <row r="6" spans="1:9" ht="15" customHeight="1" x14ac:dyDescent="0.2">
      <c r="A6" t="str">
        <f>Men!AS5</f>
        <v>Laser Bears</v>
      </c>
      <c r="B6" s="134">
        <f>Men!AT5</f>
        <v>6</v>
      </c>
      <c r="C6" s="134">
        <f>Men!AU5</f>
        <v>1</v>
      </c>
      <c r="D6" s="134">
        <f>Men!AV5</f>
        <v>5</v>
      </c>
      <c r="E6" s="134">
        <f>Men!AW5</f>
        <v>0</v>
      </c>
      <c r="F6" s="134">
        <f>Men!AX5</f>
        <v>22</v>
      </c>
      <c r="G6" s="134">
        <f>Men!AY5</f>
        <v>45</v>
      </c>
      <c r="H6" s="134">
        <f>Men!AZ5</f>
        <v>8</v>
      </c>
      <c r="I6" s="134">
        <f>Men!BA5</f>
        <v>3</v>
      </c>
    </row>
    <row r="7" spans="1:9" ht="15" customHeight="1" x14ac:dyDescent="0.2">
      <c r="A7" t="str">
        <f>Men!AS6</f>
        <v xml:space="preserve">Mavericks </v>
      </c>
      <c r="B7" s="134">
        <f>Men!AT6</f>
        <v>6</v>
      </c>
      <c r="C7" s="134">
        <f>Men!AU6</f>
        <v>1</v>
      </c>
      <c r="D7" s="134">
        <f>Men!AV6</f>
        <v>5</v>
      </c>
      <c r="E7" s="134">
        <f>Men!AW6</f>
        <v>0</v>
      </c>
      <c r="F7" s="134">
        <f>Men!AX6</f>
        <v>19</v>
      </c>
      <c r="G7" s="134">
        <f>Men!AY6</f>
        <v>44</v>
      </c>
      <c r="H7" s="134">
        <f>Men!AZ6</f>
        <v>8</v>
      </c>
      <c r="I7" s="134">
        <f>Men!BA6</f>
        <v>4</v>
      </c>
    </row>
    <row r="8" spans="1:9" ht="15" customHeight="1" x14ac:dyDescent="0.2">
      <c r="B8" s="134"/>
      <c r="C8" s="134"/>
      <c r="D8" s="134"/>
      <c r="E8" s="134"/>
      <c r="F8" s="134"/>
      <c r="G8" s="134"/>
      <c r="H8" s="134"/>
      <c r="I8" s="134"/>
    </row>
    <row r="9" spans="1:9" ht="15" customHeight="1" x14ac:dyDescent="0.2">
      <c r="B9" s="134"/>
      <c r="C9" s="134"/>
      <c r="D9" s="134"/>
      <c r="E9" s="134"/>
      <c r="F9" s="134"/>
      <c r="G9" s="134"/>
      <c r="H9" s="134"/>
      <c r="I9" s="134"/>
    </row>
    <row r="10" spans="1:9" ht="15" customHeight="1" x14ac:dyDescent="0.2">
      <c r="A10" t="s">
        <v>9</v>
      </c>
      <c r="B10" s="134" t="s">
        <v>1</v>
      </c>
      <c r="C10" s="134" t="s">
        <v>2</v>
      </c>
      <c r="D10" s="134" t="s">
        <v>3</v>
      </c>
      <c r="E10" s="134" t="s">
        <v>4</v>
      </c>
      <c r="F10" s="134" t="s">
        <v>5</v>
      </c>
      <c r="G10" s="134" t="s">
        <v>6</v>
      </c>
      <c r="H10" s="134" t="s">
        <v>7</v>
      </c>
      <c r="I10" s="134" t="s">
        <v>8</v>
      </c>
    </row>
    <row r="11" spans="1:9" ht="15" customHeight="1" x14ac:dyDescent="0.2">
      <c r="A11" t="str">
        <f>Men!AS16</f>
        <v>Skippers</v>
      </c>
      <c r="B11" s="134">
        <f>Men!AT16</f>
        <v>7</v>
      </c>
      <c r="C11" s="134">
        <f>Men!AU16</f>
        <v>6</v>
      </c>
      <c r="D11" s="134">
        <f>Men!AV16</f>
        <v>1</v>
      </c>
      <c r="E11" s="134">
        <f>Men!AW16</f>
        <v>0</v>
      </c>
      <c r="F11" s="134">
        <f>Men!AX16</f>
        <v>37</v>
      </c>
      <c r="G11" s="134">
        <f>Men!AY16</f>
        <v>24</v>
      </c>
      <c r="H11" s="134">
        <f>Men!AZ16</f>
        <v>19</v>
      </c>
      <c r="I11" s="134">
        <f>Men!BA16</f>
        <v>1</v>
      </c>
    </row>
    <row r="12" spans="1:9" ht="15" customHeight="1" x14ac:dyDescent="0.2">
      <c r="A12" t="str">
        <f>Men!AS17</f>
        <v>Varsity Vandals Men</v>
      </c>
      <c r="B12" s="134">
        <f>Men!AT17</f>
        <v>7</v>
      </c>
      <c r="C12" s="134">
        <f>Men!AU17</f>
        <v>5</v>
      </c>
      <c r="D12" s="134">
        <f>Men!AV17</f>
        <v>2</v>
      </c>
      <c r="E12" s="134">
        <f>Men!AW17</f>
        <v>0</v>
      </c>
      <c r="F12" s="134">
        <f>Men!AX17</f>
        <v>42</v>
      </c>
      <c r="G12" s="134">
        <f>Men!AY17</f>
        <v>26</v>
      </c>
      <c r="H12" s="134">
        <f>Men!AZ17</f>
        <v>17</v>
      </c>
      <c r="I12" s="134">
        <f>Men!BA17</f>
        <v>2</v>
      </c>
    </row>
    <row r="13" spans="1:9" ht="15" customHeight="1" x14ac:dyDescent="0.2">
      <c r="A13" t="str">
        <f>Men!AS18</f>
        <v>Puffins</v>
      </c>
      <c r="B13" s="134">
        <f>Men!AT18</f>
        <v>7</v>
      </c>
      <c r="C13" s="134">
        <f>Men!AU18</f>
        <v>4</v>
      </c>
      <c r="D13" s="134">
        <f>Men!AV18</f>
        <v>3</v>
      </c>
      <c r="E13" s="134">
        <f>Men!AW18</f>
        <v>0</v>
      </c>
      <c r="F13" s="134">
        <f>Men!AX18</f>
        <v>39</v>
      </c>
      <c r="G13" s="134">
        <f>Men!AY18</f>
        <v>40</v>
      </c>
      <c r="H13" s="134">
        <f>Men!AZ18</f>
        <v>15</v>
      </c>
      <c r="I13" s="134">
        <f>Men!BA18</f>
        <v>3</v>
      </c>
    </row>
    <row r="14" spans="1:9" ht="15" customHeight="1" x14ac:dyDescent="0.2">
      <c r="A14" t="str">
        <f>Men!AS19</f>
        <v>Pentrebane Panthers</v>
      </c>
      <c r="B14" s="134">
        <f>Men!AT19</f>
        <v>7</v>
      </c>
      <c r="C14" s="134">
        <f>Men!AU19</f>
        <v>3</v>
      </c>
      <c r="D14" s="134">
        <f>Men!AV19</f>
        <v>4</v>
      </c>
      <c r="E14" s="134">
        <f>Men!AW19</f>
        <v>0</v>
      </c>
      <c r="F14" s="134">
        <f>Men!AX19</f>
        <v>26</v>
      </c>
      <c r="G14" s="134">
        <f>Men!AY19</f>
        <v>35</v>
      </c>
      <c r="H14" s="134">
        <f>Men!AZ19</f>
        <v>13</v>
      </c>
      <c r="I14" s="134">
        <f>Men!BA19</f>
        <v>4</v>
      </c>
    </row>
    <row r="15" spans="1:9" ht="15" customHeight="1" x14ac:dyDescent="0.2">
      <c r="A15" t="str">
        <f>Men!AS20</f>
        <v>Coyote Wmn2</v>
      </c>
      <c r="B15" s="134">
        <f>Men!AT20</f>
        <v>7</v>
      </c>
      <c r="C15" s="134">
        <f>Men!AU20</f>
        <v>3</v>
      </c>
      <c r="D15" s="134">
        <f>Men!AV20</f>
        <v>4</v>
      </c>
      <c r="E15" s="134">
        <f>Men!AW20</f>
        <v>0</v>
      </c>
      <c r="F15" s="134">
        <f>Men!AX20</f>
        <v>33</v>
      </c>
      <c r="G15" s="134">
        <f>Men!AY20</f>
        <v>39</v>
      </c>
      <c r="H15" s="134">
        <f>Men!AZ20</f>
        <v>13</v>
      </c>
      <c r="I15" s="134">
        <f>Men!BA20</f>
        <v>5</v>
      </c>
    </row>
    <row r="16" spans="1:9" ht="15" customHeight="1" x14ac:dyDescent="0.2">
      <c r="A16" t="str">
        <f>Men!AS21</f>
        <v>Plasmawr Stags</v>
      </c>
      <c r="B16" s="134">
        <f>Men!AT21</f>
        <v>7</v>
      </c>
      <c r="C16" s="134">
        <f>Men!AU21</f>
        <v>3</v>
      </c>
      <c r="D16" s="134">
        <f>Men!AV21</f>
        <v>4</v>
      </c>
      <c r="E16" s="134">
        <f>Men!AW21</f>
        <v>0</v>
      </c>
      <c r="F16" s="134">
        <f>Men!AX21</f>
        <v>35</v>
      </c>
      <c r="G16" s="134">
        <f>Men!AY21</f>
        <v>35</v>
      </c>
      <c r="H16" s="134">
        <f>Men!AZ21</f>
        <v>13</v>
      </c>
      <c r="I16" s="134">
        <f>Men!BA21</f>
        <v>6</v>
      </c>
    </row>
    <row r="17" spans="1:9" ht="15" customHeight="1" x14ac:dyDescent="0.2">
      <c r="A17" t="str">
        <f>Men!AS22</f>
        <v>Coyotes Men2</v>
      </c>
      <c r="B17" s="134">
        <f>Men!AT22</f>
        <v>7</v>
      </c>
      <c r="C17" s="134">
        <f>Men!AU22</f>
        <v>2</v>
      </c>
      <c r="D17" s="134">
        <f>Men!AV22</f>
        <v>5</v>
      </c>
      <c r="E17" s="134">
        <f>Men!AW22</f>
        <v>0</v>
      </c>
      <c r="F17" s="134">
        <f>Men!AX22</f>
        <v>28</v>
      </c>
      <c r="G17" s="134">
        <f>Men!AY22</f>
        <v>37</v>
      </c>
      <c r="H17" s="134">
        <f>Men!AZ22</f>
        <v>11</v>
      </c>
      <c r="I17" s="134">
        <f>Men!BA22</f>
        <v>7</v>
      </c>
    </row>
    <row r="18" spans="1:9" ht="15" customHeight="1" x14ac:dyDescent="0.2">
      <c r="A18" t="str">
        <f>Men!AS23</f>
        <v>Wolf of Whistlers</v>
      </c>
      <c r="B18" s="134">
        <f>Men!AT23</f>
        <v>7</v>
      </c>
      <c r="C18" s="134">
        <f>Men!AU23</f>
        <v>2</v>
      </c>
      <c r="D18" s="134">
        <f>Men!AV23</f>
        <v>3</v>
      </c>
      <c r="E18" s="134">
        <f>Men!AW23</f>
        <v>0</v>
      </c>
      <c r="F18" s="134">
        <f>Men!AX23</f>
        <v>31</v>
      </c>
      <c r="G18" s="134">
        <f>Men!AY23</f>
        <v>35</v>
      </c>
      <c r="H18" s="134">
        <f>Men!AZ23</f>
        <v>9</v>
      </c>
      <c r="I18" s="134">
        <f>Men!BA23</f>
        <v>8</v>
      </c>
    </row>
    <row r="19" spans="1:9" ht="15" customHeight="1" x14ac:dyDescent="0.2">
      <c r="B19" s="134"/>
      <c r="C19" s="134"/>
      <c r="D19" s="134"/>
      <c r="E19" s="134"/>
      <c r="F19" s="134"/>
      <c r="G19" s="134"/>
      <c r="H19" s="134"/>
      <c r="I19" s="134"/>
    </row>
    <row r="20" spans="1:9" ht="15" customHeight="1" x14ac:dyDescent="0.2">
      <c r="B20" s="134"/>
      <c r="C20" s="134"/>
      <c r="D20" s="134"/>
      <c r="E20" s="134"/>
      <c r="F20" s="134"/>
      <c r="G20" s="134"/>
      <c r="H20" s="134"/>
      <c r="I20" s="134"/>
    </row>
    <row r="21" spans="1:9" ht="15.75" customHeight="1" x14ac:dyDescent="0.2">
      <c r="A21" s="133" t="s">
        <v>10</v>
      </c>
      <c r="B21" s="134" t="s">
        <v>1</v>
      </c>
      <c r="C21" s="134" t="s">
        <v>2</v>
      </c>
      <c r="D21" s="134" t="s">
        <v>3</v>
      </c>
      <c r="E21" s="134" t="s">
        <v>4</v>
      </c>
      <c r="F21" s="134" t="s">
        <v>5</v>
      </c>
      <c r="G21" s="134" t="s">
        <v>6</v>
      </c>
      <c r="H21" s="134" t="s">
        <v>7</v>
      </c>
      <c r="I21" s="134" t="s">
        <v>8</v>
      </c>
    </row>
    <row r="22" spans="1:9" ht="15.75" customHeight="1" x14ac:dyDescent="0.2">
      <c r="A22" t="str">
        <f>Men!AS36</f>
        <v>Cricc</v>
      </c>
      <c r="B22" s="134">
        <f>Men!AT36</f>
        <v>7</v>
      </c>
      <c r="C22" s="134">
        <f>Men!AU36</f>
        <v>5</v>
      </c>
      <c r="D22" s="134">
        <f>Men!AV36</f>
        <v>0</v>
      </c>
      <c r="E22" s="134">
        <f>Men!AW36</f>
        <v>2</v>
      </c>
      <c r="F22" s="134">
        <f>Men!AX36</f>
        <v>34</v>
      </c>
      <c r="G22" s="134">
        <f>Men!AY36</f>
        <v>20</v>
      </c>
      <c r="H22" s="134">
        <f>Men!AZ36</f>
        <v>19</v>
      </c>
      <c r="I22" s="134">
        <f>Men!BA36</f>
        <v>1</v>
      </c>
    </row>
    <row r="23" spans="1:9" ht="15.75" customHeight="1" x14ac:dyDescent="0.2">
      <c r="A23" t="str">
        <f>Men!AS37</f>
        <v>Old Ferrets</v>
      </c>
      <c r="B23" s="134">
        <f>Men!AT37</f>
        <v>7</v>
      </c>
      <c r="C23" s="134">
        <f>Men!AU37</f>
        <v>5</v>
      </c>
      <c r="D23" s="134">
        <f>Men!AV37</f>
        <v>1</v>
      </c>
      <c r="E23" s="134">
        <f>Men!AW37</f>
        <v>1</v>
      </c>
      <c r="F23" s="134">
        <f>Men!AX37</f>
        <v>38</v>
      </c>
      <c r="G23" s="134">
        <f>Men!AY37</f>
        <v>25</v>
      </c>
      <c r="H23" s="134">
        <f>Men!AZ37</f>
        <v>18</v>
      </c>
      <c r="I23" s="134">
        <f>Men!BA37</f>
        <v>2</v>
      </c>
    </row>
    <row r="24" spans="1:9" ht="15.75" customHeight="1" x14ac:dyDescent="0.2">
      <c r="A24" t="str">
        <f>Men!AS38</f>
        <v>Cewri Canna</v>
      </c>
      <c r="B24" s="134">
        <f>Men!AT38</f>
        <v>7</v>
      </c>
      <c r="C24" s="134">
        <f>Men!AU38</f>
        <v>5</v>
      </c>
      <c r="D24" s="134">
        <f>Men!AV38</f>
        <v>1</v>
      </c>
      <c r="E24" s="134">
        <f>Men!AW38</f>
        <v>0</v>
      </c>
      <c r="F24" s="134">
        <f>Men!AX38</f>
        <v>40</v>
      </c>
      <c r="G24" s="134">
        <f>Men!AY38</f>
        <v>31</v>
      </c>
      <c r="H24" s="134">
        <f>Men!AZ38</f>
        <v>16</v>
      </c>
      <c r="I24" s="134">
        <f>Men!BA38</f>
        <v>3</v>
      </c>
    </row>
    <row r="25" spans="1:9" ht="15.75" customHeight="1" x14ac:dyDescent="0.2">
      <c r="A25" t="str">
        <f>Men!AS39</f>
        <v>ARUP</v>
      </c>
      <c r="B25" s="134">
        <f>Men!AT39</f>
        <v>7</v>
      </c>
      <c r="C25" s="134">
        <f>Men!AU39</f>
        <v>4</v>
      </c>
      <c r="D25" s="134">
        <f>Men!AV39</f>
        <v>3</v>
      </c>
      <c r="E25" s="134">
        <f>Men!AW39</f>
        <v>0</v>
      </c>
      <c r="F25" s="134">
        <f>Men!AX39</f>
        <v>55</v>
      </c>
      <c r="G25" s="134">
        <f>Men!AY39</f>
        <v>38</v>
      </c>
      <c r="H25" s="134">
        <f>Men!AZ39</f>
        <v>15</v>
      </c>
      <c r="I25" s="134">
        <f>Men!BA39</f>
        <v>4</v>
      </c>
    </row>
    <row r="26" spans="1:9" ht="15.75" customHeight="1" x14ac:dyDescent="0.2">
      <c r="A26" t="str">
        <f>Men!AS40</f>
        <v>Coyote Jnrs</v>
      </c>
      <c r="B26" s="134">
        <f>Men!AT40</f>
        <v>7</v>
      </c>
      <c r="C26" s="134">
        <f>Men!AU40</f>
        <v>3</v>
      </c>
      <c r="D26" s="134">
        <f>Men!AV40</f>
        <v>3</v>
      </c>
      <c r="E26" s="134">
        <f>Men!AW40</f>
        <v>1</v>
      </c>
      <c r="F26" s="134">
        <f>Men!AX40</f>
        <v>34</v>
      </c>
      <c r="G26" s="134">
        <f>Men!AY40</f>
        <v>38</v>
      </c>
      <c r="H26" s="134">
        <f>Men!AZ40</f>
        <v>14</v>
      </c>
      <c r="I26" s="134">
        <f>Men!BA40</f>
        <v>5</v>
      </c>
    </row>
    <row r="27" spans="1:9" ht="15.75" customHeight="1" x14ac:dyDescent="0.2">
      <c r="A27" t="str">
        <f>Men!AS41</f>
        <v>Stout Stormers</v>
      </c>
      <c r="B27" s="134">
        <f>Men!AT41</f>
        <v>7</v>
      </c>
      <c r="C27" s="134">
        <f>Men!AU41</f>
        <v>2</v>
      </c>
      <c r="D27" s="134">
        <f>Men!AV41</f>
        <v>5</v>
      </c>
      <c r="E27" s="134">
        <f>Men!AW41</f>
        <v>0</v>
      </c>
      <c r="F27" s="134">
        <f>Men!AX41</f>
        <v>33</v>
      </c>
      <c r="G27" s="134">
        <f>Men!AY41</f>
        <v>41</v>
      </c>
      <c r="H27" s="134">
        <f>Men!AZ41</f>
        <v>11</v>
      </c>
      <c r="I27" s="134">
        <f>Men!BA41</f>
        <v>6</v>
      </c>
    </row>
    <row r="28" spans="1:9" ht="15.75" customHeight="1" x14ac:dyDescent="0.2">
      <c r="A28" t="str">
        <f>Men!AS42</f>
        <v>Goblins</v>
      </c>
      <c r="B28" s="134">
        <f>Men!AT42</f>
        <v>7</v>
      </c>
      <c r="C28" s="134">
        <f>Men!AU42</f>
        <v>2</v>
      </c>
      <c r="D28" s="134">
        <f>Men!AV42</f>
        <v>5</v>
      </c>
      <c r="E28" s="134">
        <f>Men!AW42</f>
        <v>0</v>
      </c>
      <c r="F28" s="134">
        <f>Men!AX42</f>
        <v>31</v>
      </c>
      <c r="G28" s="134">
        <f>Men!AY42</f>
        <v>38</v>
      </c>
      <c r="H28" s="134">
        <f>Men!AZ42</f>
        <v>11</v>
      </c>
      <c r="I28" s="134">
        <f>Men!BA42</f>
        <v>7</v>
      </c>
    </row>
    <row r="29" spans="1:9" ht="15.75" customHeight="1" x14ac:dyDescent="0.2">
      <c r="A29" t="str">
        <f>Men!AS43</f>
        <v>Touch of Class</v>
      </c>
      <c r="B29" s="134">
        <f>Men!AT43</f>
        <v>7</v>
      </c>
      <c r="C29" s="134">
        <f>Men!AU43</f>
        <v>1</v>
      </c>
      <c r="D29" s="134">
        <f>Men!AV43</f>
        <v>6</v>
      </c>
      <c r="E29" s="134">
        <f>Men!AW43</f>
        <v>0</v>
      </c>
      <c r="F29" s="134">
        <f>Men!AX43</f>
        <v>27</v>
      </c>
      <c r="G29" s="134">
        <f>Men!AY43</f>
        <v>49</v>
      </c>
      <c r="H29" s="134">
        <f>Men!AZ43</f>
        <v>9</v>
      </c>
      <c r="I29" s="134">
        <f>Men!BA43</f>
        <v>8</v>
      </c>
    </row>
    <row r="30" spans="1:9" ht="15.75" customHeight="1" x14ac:dyDescent="0.2">
      <c r="B30" s="134"/>
      <c r="C30" s="134"/>
      <c r="D30" s="134"/>
      <c r="E30" s="134"/>
      <c r="F30" s="134"/>
      <c r="G30" s="134"/>
      <c r="H30" s="134"/>
      <c r="I30" s="134"/>
    </row>
    <row r="31" spans="1:9" ht="15.75" customHeight="1" x14ac:dyDescent="0.2">
      <c r="B31" s="134"/>
      <c r="C31" s="134"/>
      <c r="D31" s="134"/>
      <c r="E31" s="134"/>
      <c r="F31" s="134"/>
      <c r="G31" s="134"/>
      <c r="H31" s="134"/>
      <c r="I31" s="134"/>
    </row>
    <row r="32" spans="1:9" ht="15.75" customHeight="1" x14ac:dyDescent="0.2">
      <c r="A32" s="133" t="s">
        <v>11</v>
      </c>
      <c r="B32" s="134" t="s">
        <v>1</v>
      </c>
      <c r="C32" s="134" t="s">
        <v>2</v>
      </c>
      <c r="D32" s="134" t="s">
        <v>3</v>
      </c>
      <c r="E32" s="134" t="s">
        <v>4</v>
      </c>
      <c r="F32" s="134" t="s">
        <v>5</v>
      </c>
      <c r="G32" s="134" t="s">
        <v>6</v>
      </c>
      <c r="H32" s="134" t="s">
        <v>7</v>
      </c>
      <c r="I32" s="134" t="s">
        <v>8</v>
      </c>
    </row>
    <row r="33" spans="1:9" ht="15.75" customHeight="1" x14ac:dyDescent="0.2">
      <c r="A33" t="str">
        <f>Women!AJ3</f>
        <v>Kiwi Dragons W</v>
      </c>
      <c r="B33" s="134">
        <f>Women!AK3</f>
        <v>7</v>
      </c>
      <c r="C33" s="134">
        <f>Women!AL3</f>
        <v>7</v>
      </c>
      <c r="D33" s="134">
        <f>Women!AM3</f>
        <v>0</v>
      </c>
      <c r="E33" s="134">
        <f>Women!AN3</f>
        <v>0</v>
      </c>
      <c r="F33" s="134">
        <f>Women!AO3</f>
        <v>48</v>
      </c>
      <c r="G33" s="134">
        <f>Women!AP3</f>
        <v>10</v>
      </c>
      <c r="H33" s="134">
        <f>Women!AQ3</f>
        <v>21</v>
      </c>
      <c r="I33" s="134">
        <f>Women!AR3</f>
        <v>1</v>
      </c>
    </row>
    <row r="34" spans="1:9" ht="15.75" customHeight="1" x14ac:dyDescent="0.2">
      <c r="A34" t="str">
        <f>Women!AJ4</f>
        <v>Kiwi Dragons W2</v>
      </c>
      <c r="B34" s="134">
        <f>Women!AK4</f>
        <v>7</v>
      </c>
      <c r="C34" s="134">
        <f>Women!AL4</f>
        <v>5</v>
      </c>
      <c r="D34" s="134">
        <f>Women!AM4</f>
        <v>1</v>
      </c>
      <c r="E34" s="134">
        <f>Women!AN4</f>
        <v>1</v>
      </c>
      <c r="F34" s="134">
        <f>Women!AO4</f>
        <v>44</v>
      </c>
      <c r="G34" s="134">
        <f>Women!AP4</f>
        <v>15</v>
      </c>
      <c r="H34" s="134">
        <f>Women!AQ4</f>
        <v>18</v>
      </c>
      <c r="I34" s="134">
        <f>Women!AR4</f>
        <v>2</v>
      </c>
    </row>
    <row r="35" spans="1:9" ht="15.75" customHeight="1" x14ac:dyDescent="0.2">
      <c r="A35" t="str">
        <f>Women!AJ5</f>
        <v>Coyote Ladies2</v>
      </c>
      <c r="B35" s="134">
        <f>Women!AK5</f>
        <v>7</v>
      </c>
      <c r="C35" s="134">
        <f>Women!AL5</f>
        <v>5</v>
      </c>
      <c r="D35" s="134">
        <f>Women!AM5</f>
        <v>2</v>
      </c>
      <c r="E35" s="134">
        <f>Women!AN5</f>
        <v>0</v>
      </c>
      <c r="F35" s="134">
        <f>Women!AO5</f>
        <v>42</v>
      </c>
      <c r="G35" s="134">
        <f>Women!AP5</f>
        <v>16</v>
      </c>
      <c r="H35" s="134">
        <f>Women!AQ5</f>
        <v>17</v>
      </c>
      <c r="I35" s="134">
        <f>Women!AR5</f>
        <v>3</v>
      </c>
    </row>
    <row r="36" spans="1:9" ht="15.75" customHeight="1" x14ac:dyDescent="0.2">
      <c r="A36" t="str">
        <f>Women!AJ6</f>
        <v>Coyote Ladies1</v>
      </c>
      <c r="B36" s="134">
        <f>Women!AK6</f>
        <v>7</v>
      </c>
      <c r="C36" s="134">
        <f>Women!AL6</f>
        <v>4</v>
      </c>
      <c r="D36" s="134">
        <f>Women!AM6</f>
        <v>2</v>
      </c>
      <c r="E36" s="134">
        <f>Women!AN6</f>
        <v>1</v>
      </c>
      <c r="F36" s="134">
        <f>Women!AO6</f>
        <v>30</v>
      </c>
      <c r="G36" s="134">
        <f>Women!AP6</f>
        <v>27</v>
      </c>
      <c r="H36" s="134">
        <f>Women!AQ6</f>
        <v>16</v>
      </c>
      <c r="I36" s="134">
        <f>Women!AR6</f>
        <v>4</v>
      </c>
    </row>
    <row r="37" spans="1:9" ht="15.75" customHeight="1" x14ac:dyDescent="0.2">
      <c r="A37" t="str">
        <f>Women!AJ7</f>
        <v>Vandals Merched</v>
      </c>
      <c r="B37" s="134">
        <f>Women!AK7</f>
        <v>7</v>
      </c>
      <c r="C37" s="134">
        <f>Women!AL7</f>
        <v>3</v>
      </c>
      <c r="D37" s="134">
        <f>Women!AM7</f>
        <v>3</v>
      </c>
      <c r="E37" s="134">
        <f>Women!AN7</f>
        <v>0</v>
      </c>
      <c r="F37" s="134">
        <f>Women!AO7</f>
        <v>17</v>
      </c>
      <c r="G37" s="134">
        <f>Women!AP7</f>
        <v>29</v>
      </c>
      <c r="H37" s="134">
        <f>Women!AQ7</f>
        <v>12</v>
      </c>
      <c r="I37" s="134">
        <f>Women!AR7</f>
        <v>5</v>
      </c>
    </row>
    <row r="38" spans="1:9" ht="15.75" customHeight="1" x14ac:dyDescent="0.2">
      <c r="A38" t="str">
        <f>Women!AJ8</f>
        <v>Coyote Pups2</v>
      </c>
      <c r="B38" s="134">
        <f>Women!AK8</f>
        <v>7</v>
      </c>
      <c r="C38" s="134">
        <f>Women!AL8</f>
        <v>2</v>
      </c>
      <c r="D38" s="134">
        <f>Women!AM8</f>
        <v>5</v>
      </c>
      <c r="E38" s="134">
        <f>Women!AN8</f>
        <v>0</v>
      </c>
      <c r="F38" s="134">
        <f>Women!AO8</f>
        <v>22</v>
      </c>
      <c r="G38" s="134">
        <f>Women!AP8</f>
        <v>37</v>
      </c>
      <c r="H38" s="134">
        <f>Women!AQ8</f>
        <v>11</v>
      </c>
      <c r="I38" s="134">
        <f>Women!AR8</f>
        <v>6</v>
      </c>
    </row>
    <row r="39" spans="1:9" ht="15.75" customHeight="1" x14ac:dyDescent="0.2">
      <c r="A39" t="str">
        <f>Women!AJ9</f>
        <v>Coyote Pups1</v>
      </c>
      <c r="B39" s="134">
        <f>Women!AK9</f>
        <v>7</v>
      </c>
      <c r="C39" s="134">
        <f>Women!AL9</f>
        <v>1</v>
      </c>
      <c r="D39" s="134">
        <f>Women!AM9</f>
        <v>6</v>
      </c>
      <c r="E39" s="134">
        <f>Women!AN9</f>
        <v>0</v>
      </c>
      <c r="F39" s="134">
        <f>Women!AO9</f>
        <v>13</v>
      </c>
      <c r="G39" s="134">
        <f>Women!AP9</f>
        <v>47</v>
      </c>
      <c r="H39" s="134">
        <f>Women!AQ9</f>
        <v>9</v>
      </c>
      <c r="I39" s="134">
        <f>Women!AR9</f>
        <v>7</v>
      </c>
    </row>
    <row r="40" spans="1:9" ht="15.75" customHeight="1" x14ac:dyDescent="0.2">
      <c r="A40" t="str">
        <f>Women!AJ10</f>
        <v>bye</v>
      </c>
      <c r="B40" s="134">
        <f>Women!AK10</f>
        <v>7</v>
      </c>
      <c r="C40" s="134">
        <f>Women!AL10</f>
        <v>0</v>
      </c>
      <c r="D40" s="134">
        <f>Women!AM10</f>
        <v>0</v>
      </c>
      <c r="E40" s="134">
        <f>Women!AN10</f>
        <v>0</v>
      </c>
      <c r="F40" s="134">
        <f>Women!AO10</f>
        <v>0</v>
      </c>
      <c r="G40" s="134">
        <f>Women!AP10</f>
        <v>35</v>
      </c>
      <c r="H40" s="134">
        <f>Women!AQ10</f>
        <v>0</v>
      </c>
      <c r="I40" s="134">
        <f>Women!AR10</f>
        <v>8</v>
      </c>
    </row>
    <row r="41" spans="1:9" ht="15.75" customHeight="1" x14ac:dyDescent="0.2"/>
    <row r="42" spans="1:9" ht="15.75" customHeight="1" x14ac:dyDescent="0.2"/>
    <row r="43" spans="1:9" ht="15.75" customHeight="1" x14ac:dyDescent="0.2"/>
    <row r="44" spans="1:9" ht="15.75" customHeight="1" x14ac:dyDescent="0.2"/>
    <row r="45" spans="1:9" ht="15.75" customHeight="1" x14ac:dyDescent="0.2"/>
    <row r="46" spans="1:9" ht="15.75" customHeight="1" x14ac:dyDescent="0.2"/>
    <row r="47" spans="1:9" ht="15.75" customHeight="1" x14ac:dyDescent="0.2"/>
    <row r="48" spans="1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0A0E-0E80-41BB-AFB1-B79C1CB99AD7}">
  <dimension ref="A3:I20"/>
  <sheetViews>
    <sheetView workbookViewId="0">
      <selection activeCell="F25" sqref="F25"/>
    </sheetView>
  </sheetViews>
  <sheetFormatPr baseColWidth="10" defaultColWidth="8.83203125" defaultRowHeight="15" x14ac:dyDescent="0.2"/>
  <cols>
    <col min="1" max="1" width="17.83203125" customWidth="1"/>
    <col min="7" max="7" width="9.6640625" customWidth="1"/>
    <col min="9" max="9" width="10.1640625" customWidth="1"/>
  </cols>
  <sheetData>
    <row r="3" spans="1:9" x14ac:dyDescent="0.2">
      <c r="A3" t="s">
        <v>12</v>
      </c>
      <c r="B3" s="134" t="s">
        <v>1</v>
      </c>
      <c r="C3" s="134" t="s">
        <v>2</v>
      </c>
      <c r="D3" s="134" t="s">
        <v>3</v>
      </c>
      <c r="E3" s="134" t="s">
        <v>4</v>
      </c>
      <c r="F3" s="134" t="s">
        <v>5</v>
      </c>
      <c r="G3" s="134" t="s">
        <v>6</v>
      </c>
      <c r="H3" s="134" t="s">
        <v>7</v>
      </c>
      <c r="I3" s="134" t="s">
        <v>8</v>
      </c>
    </row>
    <row r="4" spans="1:9" x14ac:dyDescent="0.2">
      <c r="A4" t="str">
        <f>Mixed!AP3</f>
        <v>Kiwi Dragons</v>
      </c>
      <c r="B4" s="134">
        <f>Mixed!AQ3</f>
        <v>5</v>
      </c>
      <c r="C4" s="134">
        <f>Mixed!AR3</f>
        <v>5</v>
      </c>
      <c r="D4" s="134">
        <f>Mixed!AS3</f>
        <v>0</v>
      </c>
      <c r="E4" s="134">
        <f>Mixed!AT3</f>
        <v>0</v>
      </c>
      <c r="F4" s="134">
        <f>Mixed!AU3</f>
        <v>43</v>
      </c>
      <c r="G4" s="134">
        <f>Mixed!AV3</f>
        <v>19</v>
      </c>
      <c r="H4" s="134">
        <f>Mixed!AW3</f>
        <v>15</v>
      </c>
      <c r="I4" s="134">
        <f>Mixed!AX3</f>
        <v>1</v>
      </c>
    </row>
    <row r="5" spans="1:9" x14ac:dyDescent="0.2">
      <c r="A5" t="str">
        <f>Mixed!AP4</f>
        <v>Varsity Vandals</v>
      </c>
      <c r="B5" s="134">
        <f>Mixed!AQ4</f>
        <v>5</v>
      </c>
      <c r="C5" s="134">
        <f>Mixed!AR4</f>
        <v>2</v>
      </c>
      <c r="D5" s="134">
        <f>Mixed!AS4</f>
        <v>3</v>
      </c>
      <c r="E5" s="134">
        <f>Mixed!AT4</f>
        <v>0</v>
      </c>
      <c r="F5" s="134">
        <f>Mixed!AU4</f>
        <v>32</v>
      </c>
      <c r="G5" s="134">
        <f>Mixed!AV4</f>
        <v>36</v>
      </c>
      <c r="H5" s="134">
        <f>Mixed!AW4</f>
        <v>9</v>
      </c>
      <c r="I5" s="134">
        <f>Mixed!AX4</f>
        <v>2</v>
      </c>
    </row>
    <row r="6" spans="1:9" x14ac:dyDescent="0.2">
      <c r="A6" t="str">
        <f>Mixed!AP5</f>
        <v>Coyotes grey</v>
      </c>
      <c r="B6" s="134">
        <f>Mixed!AQ5</f>
        <v>4</v>
      </c>
      <c r="C6" s="134">
        <f>Mixed!AR5</f>
        <v>2</v>
      </c>
      <c r="D6" s="134">
        <f>Mixed!AS5</f>
        <v>2</v>
      </c>
      <c r="E6" s="134">
        <f>Mixed!AT5</f>
        <v>0</v>
      </c>
      <c r="F6" s="134">
        <f>Mixed!AU5</f>
        <v>24</v>
      </c>
      <c r="G6" s="134">
        <f>Mixed!AV5</f>
        <v>17</v>
      </c>
      <c r="H6" s="134">
        <f>Mixed!AW5</f>
        <v>8</v>
      </c>
      <c r="I6" s="134">
        <f>Mixed!AX5</f>
        <v>3</v>
      </c>
    </row>
    <row r="7" spans="1:9" x14ac:dyDescent="0.2">
      <c r="A7" t="str">
        <f>Mixed!AP6</f>
        <v>Coyotes black</v>
      </c>
      <c r="B7" s="134">
        <f>Mixed!AQ6</f>
        <v>4</v>
      </c>
      <c r="C7" s="134">
        <f>Mixed!AR6</f>
        <v>0</v>
      </c>
      <c r="D7" s="134">
        <f>Mixed!AS6</f>
        <v>4</v>
      </c>
      <c r="E7" s="134">
        <f>Mixed!AT6</f>
        <v>0</v>
      </c>
      <c r="F7" s="134">
        <f>Mixed!AU6</f>
        <v>11</v>
      </c>
      <c r="G7" s="134">
        <f>Mixed!AV6</f>
        <v>38</v>
      </c>
      <c r="H7" s="134">
        <f>Mixed!AW6</f>
        <v>4</v>
      </c>
      <c r="I7" s="134">
        <f>Mixed!AX6</f>
        <v>4</v>
      </c>
    </row>
    <row r="10" spans="1:9" x14ac:dyDescent="0.2">
      <c r="A10" s="133" t="s">
        <v>13</v>
      </c>
      <c r="B10" s="134" t="s">
        <v>1</v>
      </c>
      <c r="C10" s="134" t="s">
        <v>2</v>
      </c>
      <c r="D10" s="134" t="s">
        <v>3</v>
      </c>
      <c r="E10" s="134" t="s">
        <v>4</v>
      </c>
      <c r="F10" s="134" t="s">
        <v>5</v>
      </c>
      <c r="G10" s="134" t="s">
        <v>6</v>
      </c>
      <c r="H10" s="134" t="s">
        <v>7</v>
      </c>
      <c r="I10" s="134" t="s">
        <v>8</v>
      </c>
    </row>
    <row r="11" spans="1:9" x14ac:dyDescent="0.2">
      <c r="A11" t="str">
        <f>Mixed!AP20</f>
        <v>KDT Juniors</v>
      </c>
      <c r="B11" s="134">
        <f>Mixed!AQ20</f>
        <v>9</v>
      </c>
      <c r="C11" s="134">
        <f>Mixed!AR20</f>
        <v>7</v>
      </c>
      <c r="D11" s="134">
        <f>Mixed!AS20</f>
        <v>2</v>
      </c>
      <c r="E11" s="134">
        <f>Mixed!AT20</f>
        <v>0</v>
      </c>
      <c r="F11" s="134">
        <f>Mixed!AU20</f>
        <v>63</v>
      </c>
      <c r="G11" s="134">
        <f>Mixed!AV20</f>
        <v>26</v>
      </c>
      <c r="H11" s="134">
        <f>Mixed!AW20</f>
        <v>23</v>
      </c>
      <c r="I11" s="134">
        <f>Mixed!AX20</f>
        <v>1</v>
      </c>
    </row>
    <row r="12" spans="1:9" x14ac:dyDescent="0.2">
      <c r="A12" t="str">
        <f>Mixed!AP21</f>
        <v>YGB y fro</v>
      </c>
      <c r="B12" s="134">
        <f>Mixed!AQ21</f>
        <v>9</v>
      </c>
      <c r="C12" s="134">
        <f>Mixed!AR21</f>
        <v>6</v>
      </c>
      <c r="D12" s="134">
        <f>Mixed!AS21</f>
        <v>2</v>
      </c>
      <c r="E12" s="134">
        <f>Mixed!AT21</f>
        <v>1</v>
      </c>
      <c r="F12" s="134">
        <f>Mixed!AU21</f>
        <v>50</v>
      </c>
      <c r="G12" s="134">
        <f>Mixed!AV21</f>
        <v>27</v>
      </c>
      <c r="H12" s="134">
        <f>Mixed!AW21</f>
        <v>22</v>
      </c>
      <c r="I12" s="134">
        <f>Mixed!AX21</f>
        <v>2</v>
      </c>
    </row>
    <row r="13" spans="1:9" x14ac:dyDescent="0.2">
      <c r="A13" t="str">
        <f>Mixed!AP22</f>
        <v>Coyotes White</v>
      </c>
      <c r="B13" s="134">
        <f>Mixed!AQ22</f>
        <v>9</v>
      </c>
      <c r="C13" s="134">
        <f>Mixed!AR22</f>
        <v>4</v>
      </c>
      <c r="D13" s="134">
        <f>Mixed!AS22</f>
        <v>3</v>
      </c>
      <c r="E13" s="134">
        <f>Mixed!AT22</f>
        <v>2</v>
      </c>
      <c r="F13" s="134">
        <f>Mixed!AU22</f>
        <v>48</v>
      </c>
      <c r="G13" s="134">
        <f>Mixed!AV22</f>
        <v>37</v>
      </c>
      <c r="H13" s="134">
        <f>Mixed!AW22</f>
        <v>19</v>
      </c>
      <c r="I13" s="134">
        <f>Mixed!AX22</f>
        <v>3</v>
      </c>
    </row>
    <row r="14" spans="1:9" x14ac:dyDescent="0.2">
      <c r="A14" t="str">
        <f>Mixed!AP23</f>
        <v>Wick</v>
      </c>
      <c r="B14" s="134">
        <f>Mixed!AQ23</f>
        <v>8</v>
      </c>
      <c r="C14" s="134">
        <f>Mixed!AR23</f>
        <v>5</v>
      </c>
      <c r="D14" s="134">
        <f>Mixed!AS23</f>
        <v>2</v>
      </c>
      <c r="E14" s="134">
        <f>Mixed!AT23</f>
        <v>1</v>
      </c>
      <c r="F14" s="134">
        <f>Mixed!AU23</f>
        <v>49</v>
      </c>
      <c r="G14" s="134">
        <f>Mixed!AV23</f>
        <v>47</v>
      </c>
      <c r="H14" s="134">
        <f>Mixed!AW23</f>
        <v>19</v>
      </c>
      <c r="I14" s="134">
        <f>Mixed!AX23</f>
        <v>4</v>
      </c>
    </row>
    <row r="15" spans="1:9" x14ac:dyDescent="0.2">
      <c r="A15" t="str">
        <f>Mixed!AP24</f>
        <v>Coyotes Orange</v>
      </c>
      <c r="B15" s="134">
        <f>Mixed!AQ24</f>
        <v>9</v>
      </c>
      <c r="C15" s="134">
        <f>Mixed!AR24</f>
        <v>4</v>
      </c>
      <c r="D15" s="134">
        <f>Mixed!AS24</f>
        <v>4</v>
      </c>
      <c r="E15" s="134">
        <f>Mixed!AT24</f>
        <v>1</v>
      </c>
      <c r="F15" s="134">
        <f>Mixed!AU24</f>
        <v>41</v>
      </c>
      <c r="G15" s="134">
        <f>Mixed!AV24</f>
        <v>47</v>
      </c>
      <c r="H15" s="134">
        <f>Mixed!AW24</f>
        <v>18</v>
      </c>
      <c r="I15" s="134">
        <f>Mixed!AX24</f>
        <v>5</v>
      </c>
    </row>
    <row r="16" spans="1:9" x14ac:dyDescent="0.2">
      <c r="A16" t="str">
        <f>Mixed!AP25</f>
        <v>Introteach</v>
      </c>
      <c r="B16" s="134">
        <f>Mixed!AQ25</f>
        <v>9</v>
      </c>
      <c r="C16" s="134">
        <f>Mixed!AR25</f>
        <v>5</v>
      </c>
      <c r="D16" s="134">
        <f>Mixed!AS25</f>
        <v>2</v>
      </c>
      <c r="E16" s="134">
        <f>Mixed!AT25</f>
        <v>0</v>
      </c>
      <c r="F16" s="134">
        <f>Mixed!AU25</f>
        <v>43</v>
      </c>
      <c r="G16" s="134">
        <f>Mixed!AV25</f>
        <v>45</v>
      </c>
      <c r="H16" s="134">
        <f>Mixed!AW25</f>
        <v>17</v>
      </c>
      <c r="I16" s="134">
        <f>Mixed!AX25</f>
        <v>6</v>
      </c>
    </row>
    <row r="17" spans="1:9" x14ac:dyDescent="0.2">
      <c r="A17" t="str">
        <f>Mixed!AP26</f>
        <v>Maul by Myself</v>
      </c>
      <c r="B17" s="134">
        <f>Mixed!AQ26</f>
        <v>8</v>
      </c>
      <c r="C17" s="134">
        <f>Mixed!AR26</f>
        <v>4</v>
      </c>
      <c r="D17" s="134">
        <f>Mixed!AS26</f>
        <v>3</v>
      </c>
      <c r="E17" s="134">
        <f>Mixed!AT26</f>
        <v>1</v>
      </c>
      <c r="F17" s="134">
        <f>Mixed!AU26</f>
        <v>40</v>
      </c>
      <c r="G17" s="134">
        <f>Mixed!AV26</f>
        <v>31</v>
      </c>
      <c r="H17" s="134">
        <f>Mixed!AW26</f>
        <v>17</v>
      </c>
      <c r="I17" s="134">
        <f>Mixed!AX26</f>
        <v>7</v>
      </c>
    </row>
    <row r="18" spans="1:9" x14ac:dyDescent="0.2">
      <c r="A18" t="str">
        <f>Mixed!AP27</f>
        <v>Plasmawr</v>
      </c>
      <c r="B18" s="134">
        <f>Mixed!AQ27</f>
        <v>8</v>
      </c>
      <c r="C18" s="134">
        <f>Mixed!AR27</f>
        <v>2</v>
      </c>
      <c r="D18" s="134">
        <f>Mixed!AS27</f>
        <v>3</v>
      </c>
      <c r="E18" s="134">
        <f>Mixed!AT27</f>
        <v>2</v>
      </c>
      <c r="F18" s="134">
        <f>Mixed!AU27</f>
        <v>31</v>
      </c>
      <c r="G18" s="134">
        <f>Mixed!AV27</f>
        <v>40</v>
      </c>
      <c r="H18" s="134">
        <f>Mixed!AW27</f>
        <v>13</v>
      </c>
      <c r="I18" s="134">
        <f>Mixed!AX27</f>
        <v>8</v>
      </c>
    </row>
    <row r="19" spans="1:9" x14ac:dyDescent="0.2">
      <c r="A19" t="str">
        <f>Mixed!AP28</f>
        <v>Arup</v>
      </c>
      <c r="B19" s="134">
        <f>Mixed!AQ28</f>
        <v>8</v>
      </c>
      <c r="C19" s="134">
        <f>Mixed!AR28</f>
        <v>2</v>
      </c>
      <c r="D19" s="134">
        <f>Mixed!AS28</f>
        <v>4</v>
      </c>
      <c r="E19" s="134">
        <f>Mixed!AT28</f>
        <v>0</v>
      </c>
      <c r="F19" s="134">
        <f>Mixed!AU28</f>
        <v>30</v>
      </c>
      <c r="G19" s="134">
        <f>Mixed!AV28</f>
        <v>50</v>
      </c>
      <c r="H19" s="134">
        <f>Mixed!AW28</f>
        <v>10</v>
      </c>
      <c r="I19" s="134">
        <f>Mixed!AX28</f>
        <v>9</v>
      </c>
    </row>
    <row r="20" spans="1:9" x14ac:dyDescent="0.2">
      <c r="A20" t="str">
        <f>Mixed!AP29</f>
        <v>bye</v>
      </c>
      <c r="B20" s="134">
        <f>Mixed!AQ29</f>
        <v>9</v>
      </c>
      <c r="C20" s="134">
        <f>Mixed!AR29</f>
        <v>0</v>
      </c>
      <c r="D20" s="134">
        <f>Mixed!AS29</f>
        <v>0</v>
      </c>
      <c r="E20" s="134">
        <f>Mixed!AT29</f>
        <v>0</v>
      </c>
      <c r="F20" s="134">
        <f>Mixed!AU29</f>
        <v>5</v>
      </c>
      <c r="G20" s="134">
        <f>Mixed!AV29</f>
        <v>40</v>
      </c>
      <c r="H20" s="134">
        <f>Mixed!AW29</f>
        <v>0</v>
      </c>
      <c r="I20" s="134">
        <f>Mixed!AX29</f>
        <v>10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00"/>
  <sheetViews>
    <sheetView zoomScale="65" zoomScaleNormal="70" workbookViewId="0">
      <selection sqref="A1:AF6"/>
    </sheetView>
  </sheetViews>
  <sheetFormatPr baseColWidth="10" defaultColWidth="14.33203125" defaultRowHeight="15" customHeight="1" x14ac:dyDescent="0.2"/>
  <cols>
    <col min="1" max="1" width="19.5" customWidth="1"/>
    <col min="2" max="29" width="6.5" customWidth="1"/>
    <col min="30" max="30" width="8.83203125" customWidth="1"/>
    <col min="31" max="35" width="6.5" customWidth="1"/>
    <col min="36" max="36" width="5.5" customWidth="1"/>
    <col min="37" max="37" width="5.33203125" customWidth="1"/>
    <col min="38" max="38" width="7.5" customWidth="1"/>
    <col min="39" max="39" width="8.6640625" customWidth="1"/>
    <col min="40" max="43" width="3.1640625" customWidth="1"/>
    <col min="44" max="44" width="7.33203125" customWidth="1"/>
    <col min="45" max="45" width="15.33203125" customWidth="1"/>
    <col min="46" max="46" width="7.83203125" customWidth="1"/>
    <col min="47" max="47" width="4.83203125" customWidth="1"/>
    <col min="48" max="48" width="5.83203125" customWidth="1"/>
    <col min="49" max="49" width="6.1640625" customWidth="1"/>
    <col min="50" max="50" width="4.5" customWidth="1"/>
    <col min="51" max="51" width="8.6640625" customWidth="1"/>
    <col min="52" max="52" width="7.33203125" customWidth="1"/>
    <col min="53" max="53" width="8.83203125" customWidth="1"/>
    <col min="54" max="54" width="8.6640625" customWidth="1"/>
    <col min="55" max="55" width="21" customWidth="1"/>
    <col min="56" max="57" width="8.6640625" customWidth="1"/>
    <col min="58" max="58" width="21" customWidth="1"/>
  </cols>
  <sheetData>
    <row r="1" spans="1:58" ht="21" customHeight="1" x14ac:dyDescent="0.2">
      <c r="A1" s="1" t="s">
        <v>14</v>
      </c>
      <c r="B1" s="177" t="s">
        <v>26</v>
      </c>
      <c r="C1" s="178"/>
      <c r="D1" s="179"/>
      <c r="E1" s="177" t="s">
        <v>29</v>
      </c>
      <c r="F1" s="178"/>
      <c r="G1" s="179"/>
      <c r="H1" s="177" t="s">
        <v>28</v>
      </c>
      <c r="I1" s="178"/>
      <c r="J1" s="179"/>
      <c r="K1" s="177" t="s">
        <v>30</v>
      </c>
      <c r="L1" s="178"/>
      <c r="M1" s="179"/>
      <c r="N1" s="177" t="s">
        <v>26</v>
      </c>
      <c r="O1" s="178"/>
      <c r="P1" s="179"/>
      <c r="Q1" s="177" t="s">
        <v>29</v>
      </c>
      <c r="R1" s="178"/>
      <c r="S1" s="179"/>
      <c r="T1" s="177" t="s">
        <v>28</v>
      </c>
      <c r="U1" s="178"/>
      <c r="V1" s="179"/>
      <c r="W1" s="177" t="s">
        <v>30</v>
      </c>
      <c r="X1" s="178"/>
      <c r="Y1" s="179"/>
      <c r="Z1" s="180" t="s">
        <v>15</v>
      </c>
      <c r="AA1" s="178"/>
      <c r="AB1" s="178"/>
      <c r="AC1" s="181"/>
      <c r="AD1" s="188" t="s">
        <v>7</v>
      </c>
      <c r="AE1" s="178"/>
      <c r="AF1" s="189"/>
      <c r="AS1" s="2"/>
      <c r="AT1" s="2"/>
      <c r="AU1" s="3"/>
      <c r="AV1" s="3"/>
      <c r="AW1" s="3"/>
      <c r="AX1" s="3"/>
      <c r="AY1" s="3"/>
      <c r="AZ1" s="3"/>
      <c r="BA1" s="4"/>
    </row>
    <row r="2" spans="1:58" ht="16" x14ac:dyDescent="0.2">
      <c r="A2" s="5" t="s">
        <v>16</v>
      </c>
      <c r="B2" s="115" t="s">
        <v>17</v>
      </c>
      <c r="C2" s="6" t="s">
        <v>18</v>
      </c>
      <c r="D2" s="116" t="s">
        <v>19</v>
      </c>
      <c r="E2" s="115" t="s">
        <v>17</v>
      </c>
      <c r="F2" s="6" t="s">
        <v>18</v>
      </c>
      <c r="G2" s="116" t="s">
        <v>19</v>
      </c>
      <c r="H2" s="115" t="s">
        <v>17</v>
      </c>
      <c r="I2" s="6" t="s">
        <v>18</v>
      </c>
      <c r="J2" s="116" t="s">
        <v>19</v>
      </c>
      <c r="K2" s="115" t="s">
        <v>17</v>
      </c>
      <c r="L2" s="6" t="s">
        <v>18</v>
      </c>
      <c r="M2" s="116" t="s">
        <v>19</v>
      </c>
      <c r="N2" s="115" t="s">
        <v>17</v>
      </c>
      <c r="O2" s="6" t="s">
        <v>18</v>
      </c>
      <c r="P2" s="116" t="s">
        <v>19</v>
      </c>
      <c r="Q2" s="115" t="s">
        <v>17</v>
      </c>
      <c r="R2" s="6" t="s">
        <v>18</v>
      </c>
      <c r="S2" s="116" t="s">
        <v>19</v>
      </c>
      <c r="T2" s="115" t="s">
        <v>17</v>
      </c>
      <c r="U2" s="6" t="s">
        <v>18</v>
      </c>
      <c r="V2" s="116" t="s">
        <v>19</v>
      </c>
      <c r="W2" s="115" t="s">
        <v>17</v>
      </c>
      <c r="X2" s="6" t="s">
        <v>18</v>
      </c>
      <c r="Y2" s="116" t="s">
        <v>19</v>
      </c>
      <c r="Z2" s="7" t="s">
        <v>20</v>
      </c>
      <c r="AA2" s="8" t="s">
        <v>21</v>
      </c>
      <c r="AB2" s="9" t="s">
        <v>22</v>
      </c>
      <c r="AC2" s="10" t="s">
        <v>23</v>
      </c>
      <c r="AD2" s="11" t="s">
        <v>18</v>
      </c>
      <c r="AE2" s="12" t="s">
        <v>19</v>
      </c>
      <c r="AF2" s="13" t="s">
        <v>20</v>
      </c>
      <c r="AG2" t="s">
        <v>24</v>
      </c>
      <c r="AS2" s="128"/>
      <c r="AT2" s="128" t="s">
        <v>1</v>
      </c>
      <c r="AU2" s="129" t="s">
        <v>2</v>
      </c>
      <c r="AV2" s="129" t="s">
        <v>3</v>
      </c>
      <c r="AW2" s="129" t="s">
        <v>4</v>
      </c>
      <c r="AX2" s="129" t="s">
        <v>5</v>
      </c>
      <c r="AY2" s="129" t="s">
        <v>6</v>
      </c>
      <c r="AZ2" s="129" t="s">
        <v>7</v>
      </c>
      <c r="BA2" s="130" t="s">
        <v>8</v>
      </c>
      <c r="BC2" s="174" t="s">
        <v>25</v>
      </c>
      <c r="BD2" s="175"/>
      <c r="BE2" s="175"/>
      <c r="BF2" s="176"/>
    </row>
    <row r="3" spans="1:58" ht="16" x14ac:dyDescent="0.2">
      <c r="A3" s="14" t="s">
        <v>26</v>
      </c>
      <c r="B3" s="15" t="s">
        <v>27</v>
      </c>
      <c r="C3" s="15" t="s">
        <v>27</v>
      </c>
      <c r="D3" s="15" t="s">
        <v>27</v>
      </c>
      <c r="E3" s="15" t="s">
        <v>21</v>
      </c>
      <c r="F3" s="15">
        <v>7</v>
      </c>
      <c r="G3" s="15">
        <v>5</v>
      </c>
      <c r="H3" s="15" t="s">
        <v>21</v>
      </c>
      <c r="I3" s="15">
        <v>9</v>
      </c>
      <c r="J3" s="15">
        <v>2</v>
      </c>
      <c r="K3" s="15" t="s">
        <v>21</v>
      </c>
      <c r="L3" s="15">
        <v>7</v>
      </c>
      <c r="M3" s="15">
        <v>4</v>
      </c>
      <c r="N3" s="15" t="s">
        <v>27</v>
      </c>
      <c r="O3" s="15" t="s">
        <v>27</v>
      </c>
      <c r="P3" s="15" t="s">
        <v>27</v>
      </c>
      <c r="Q3" s="15" t="s">
        <v>21</v>
      </c>
      <c r="R3" s="15">
        <v>7</v>
      </c>
      <c r="S3" s="15">
        <v>3</v>
      </c>
      <c r="T3" s="15" t="s">
        <v>21</v>
      </c>
      <c r="U3" s="15">
        <v>10</v>
      </c>
      <c r="V3" s="15">
        <v>1</v>
      </c>
      <c r="W3" s="15" t="s">
        <v>21</v>
      </c>
      <c r="X3" s="15">
        <v>11</v>
      </c>
      <c r="Y3" s="15">
        <v>3</v>
      </c>
      <c r="Z3" s="7">
        <v>6</v>
      </c>
      <c r="AA3" s="8">
        <v>6</v>
      </c>
      <c r="AB3" s="9">
        <v>0</v>
      </c>
      <c r="AC3" s="10">
        <v>0</v>
      </c>
      <c r="AD3" s="11">
        <v>51</v>
      </c>
      <c r="AE3" s="12">
        <v>18</v>
      </c>
      <c r="AF3" s="13">
        <v>18</v>
      </c>
      <c r="AG3">
        <v>1</v>
      </c>
      <c r="AS3" s="128" t="s">
        <v>26</v>
      </c>
      <c r="AT3" s="219">
        <v>6</v>
      </c>
      <c r="AU3" s="220">
        <v>6</v>
      </c>
      <c r="AV3" s="220">
        <v>0</v>
      </c>
      <c r="AW3" s="220">
        <v>0</v>
      </c>
      <c r="AX3" s="220">
        <v>51</v>
      </c>
      <c r="AY3" s="220">
        <v>18</v>
      </c>
      <c r="AZ3" s="220">
        <v>18</v>
      </c>
      <c r="BA3" s="221">
        <v>1</v>
      </c>
      <c r="BC3" s="16" t="s">
        <v>26</v>
      </c>
      <c r="BD3" s="17">
        <v>6</v>
      </c>
      <c r="BE3" s="18">
        <v>1</v>
      </c>
      <c r="BF3" s="19" t="s">
        <v>28</v>
      </c>
    </row>
    <row r="4" spans="1:58" ht="16" x14ac:dyDescent="0.2">
      <c r="A4" s="14" t="s">
        <v>29</v>
      </c>
      <c r="B4" s="15" t="s">
        <v>22</v>
      </c>
      <c r="C4" s="15">
        <v>5</v>
      </c>
      <c r="D4" s="15">
        <v>7</v>
      </c>
      <c r="E4" s="15" t="s">
        <v>27</v>
      </c>
      <c r="F4" s="15" t="s">
        <v>27</v>
      </c>
      <c r="G4" s="15" t="s">
        <v>27</v>
      </c>
      <c r="H4" s="15" t="s">
        <v>21</v>
      </c>
      <c r="I4" s="15">
        <v>9</v>
      </c>
      <c r="J4" s="15">
        <v>3</v>
      </c>
      <c r="K4" s="15" t="s">
        <v>21</v>
      </c>
      <c r="L4" s="15">
        <v>7</v>
      </c>
      <c r="M4" s="15">
        <v>1</v>
      </c>
      <c r="N4" s="15" t="s">
        <v>22</v>
      </c>
      <c r="O4" s="15">
        <v>3</v>
      </c>
      <c r="P4" s="15">
        <v>7</v>
      </c>
      <c r="Q4" s="15" t="s">
        <v>27</v>
      </c>
      <c r="R4" s="15" t="s">
        <v>27</v>
      </c>
      <c r="S4" s="15" t="s">
        <v>27</v>
      </c>
      <c r="T4" s="15" t="s">
        <v>21</v>
      </c>
      <c r="U4" s="15">
        <v>6</v>
      </c>
      <c r="V4" s="15">
        <v>3</v>
      </c>
      <c r="W4" s="15" t="s">
        <v>21</v>
      </c>
      <c r="X4" s="15">
        <v>10</v>
      </c>
      <c r="Y4" s="15">
        <v>4</v>
      </c>
      <c r="Z4" s="7">
        <v>6</v>
      </c>
      <c r="AA4" s="8">
        <v>4</v>
      </c>
      <c r="AB4" s="9">
        <v>2</v>
      </c>
      <c r="AC4" s="10">
        <v>0</v>
      </c>
      <c r="AD4" s="11">
        <v>40</v>
      </c>
      <c r="AE4" s="12">
        <v>25</v>
      </c>
      <c r="AF4" s="13">
        <v>14</v>
      </c>
      <c r="AG4">
        <v>2</v>
      </c>
      <c r="AS4" s="131" t="s">
        <v>29</v>
      </c>
      <c r="AT4" s="222">
        <v>6</v>
      </c>
      <c r="AU4" s="223">
        <v>4</v>
      </c>
      <c r="AV4" s="223">
        <v>2</v>
      </c>
      <c r="AW4" s="223">
        <v>0</v>
      </c>
      <c r="AX4" s="223">
        <v>40</v>
      </c>
      <c r="AY4" s="223">
        <v>25</v>
      </c>
      <c r="AZ4" s="223">
        <v>14</v>
      </c>
      <c r="BA4" s="224">
        <v>2</v>
      </c>
      <c r="BC4" s="21" t="s">
        <v>29</v>
      </c>
      <c r="BD4" s="22">
        <v>7</v>
      </c>
      <c r="BE4" s="117">
        <v>9</v>
      </c>
      <c r="BF4" s="23" t="s">
        <v>30</v>
      </c>
    </row>
    <row r="5" spans="1:58" ht="17" thickBot="1" x14ac:dyDescent="0.25">
      <c r="A5" s="14" t="s">
        <v>28</v>
      </c>
      <c r="B5" s="15" t="s">
        <v>22</v>
      </c>
      <c r="C5" s="15">
        <v>2</v>
      </c>
      <c r="D5" s="15">
        <v>9</v>
      </c>
      <c r="E5" s="15" t="s">
        <v>22</v>
      </c>
      <c r="F5" s="15">
        <v>3</v>
      </c>
      <c r="G5" s="15">
        <v>9</v>
      </c>
      <c r="H5" s="15" t="s">
        <v>27</v>
      </c>
      <c r="I5" s="15" t="s">
        <v>27</v>
      </c>
      <c r="J5" s="15" t="s">
        <v>27</v>
      </c>
      <c r="K5" s="15" t="s">
        <v>22</v>
      </c>
      <c r="L5" s="15">
        <v>5</v>
      </c>
      <c r="M5" s="15">
        <v>6</v>
      </c>
      <c r="N5" s="15" t="s">
        <v>22</v>
      </c>
      <c r="O5" s="15">
        <v>1</v>
      </c>
      <c r="P5" s="15">
        <v>10</v>
      </c>
      <c r="Q5" s="15" t="s">
        <v>22</v>
      </c>
      <c r="R5" s="15">
        <v>3</v>
      </c>
      <c r="S5" s="15">
        <v>6</v>
      </c>
      <c r="T5" s="15" t="s">
        <v>27</v>
      </c>
      <c r="U5" s="15" t="s">
        <v>27</v>
      </c>
      <c r="V5" s="15" t="s">
        <v>27</v>
      </c>
      <c r="W5" s="15" t="s">
        <v>21</v>
      </c>
      <c r="X5" s="15">
        <v>5</v>
      </c>
      <c r="Y5" s="15">
        <v>4</v>
      </c>
      <c r="Z5" s="7">
        <v>6</v>
      </c>
      <c r="AA5" s="8">
        <v>1</v>
      </c>
      <c r="AB5" s="9">
        <v>5</v>
      </c>
      <c r="AC5" s="10">
        <v>0</v>
      </c>
      <c r="AD5" s="11">
        <v>19</v>
      </c>
      <c r="AE5" s="12">
        <v>44</v>
      </c>
      <c r="AF5" s="13">
        <v>8</v>
      </c>
      <c r="AG5">
        <v>4</v>
      </c>
      <c r="AS5" s="131" t="s">
        <v>30</v>
      </c>
      <c r="AT5" s="222">
        <v>6</v>
      </c>
      <c r="AU5" s="223">
        <v>1</v>
      </c>
      <c r="AV5" s="223">
        <v>5</v>
      </c>
      <c r="AW5" s="223">
        <v>0</v>
      </c>
      <c r="AX5" s="223">
        <v>22</v>
      </c>
      <c r="AY5" s="223">
        <v>45</v>
      </c>
      <c r="AZ5" s="223">
        <v>8</v>
      </c>
      <c r="BA5" s="224">
        <v>3</v>
      </c>
      <c r="BD5" s="24"/>
      <c r="BE5" s="24"/>
      <c r="BF5" s="25"/>
    </row>
    <row r="6" spans="1:58" ht="17" thickBot="1" x14ac:dyDescent="0.25">
      <c r="A6" s="14" t="s">
        <v>30</v>
      </c>
      <c r="B6" s="15" t="s">
        <v>22</v>
      </c>
      <c r="C6" s="15">
        <v>4</v>
      </c>
      <c r="D6" s="15">
        <v>7</v>
      </c>
      <c r="E6" s="15" t="s">
        <v>22</v>
      </c>
      <c r="F6" s="15">
        <v>1</v>
      </c>
      <c r="G6" s="15">
        <v>7</v>
      </c>
      <c r="H6" s="15" t="s">
        <v>21</v>
      </c>
      <c r="I6" s="15">
        <v>6</v>
      </c>
      <c r="J6" s="15">
        <v>5</v>
      </c>
      <c r="K6" s="15" t="s">
        <v>27</v>
      </c>
      <c r="L6" s="15" t="s">
        <v>27</v>
      </c>
      <c r="M6" s="15" t="s">
        <v>27</v>
      </c>
      <c r="N6" s="15" t="s">
        <v>22</v>
      </c>
      <c r="O6" s="15">
        <v>3</v>
      </c>
      <c r="P6" s="15">
        <v>11</v>
      </c>
      <c r="Q6" s="15" t="s">
        <v>22</v>
      </c>
      <c r="R6" s="15">
        <v>4</v>
      </c>
      <c r="S6" s="15">
        <v>10</v>
      </c>
      <c r="T6" s="15" t="s">
        <v>22</v>
      </c>
      <c r="U6" s="15">
        <v>4</v>
      </c>
      <c r="V6" s="15">
        <v>5</v>
      </c>
      <c r="W6" s="15" t="s">
        <v>27</v>
      </c>
      <c r="X6" s="15" t="s">
        <v>27</v>
      </c>
      <c r="Y6" s="15" t="s">
        <v>27</v>
      </c>
      <c r="Z6" s="7">
        <v>6</v>
      </c>
      <c r="AA6" s="8">
        <v>1</v>
      </c>
      <c r="AB6" s="9">
        <v>5</v>
      </c>
      <c r="AC6" s="10">
        <v>0</v>
      </c>
      <c r="AD6" s="11">
        <v>22</v>
      </c>
      <c r="AE6" s="12">
        <v>45</v>
      </c>
      <c r="AF6" s="13">
        <v>8</v>
      </c>
      <c r="AG6">
        <v>3</v>
      </c>
      <c r="AS6" s="132" t="s">
        <v>28</v>
      </c>
      <c r="AT6" s="225">
        <v>6</v>
      </c>
      <c r="AU6" s="226">
        <v>1</v>
      </c>
      <c r="AV6" s="226">
        <v>5</v>
      </c>
      <c r="AW6" s="226">
        <v>0</v>
      </c>
      <c r="AX6" s="226">
        <v>19</v>
      </c>
      <c r="AY6" s="226">
        <v>44</v>
      </c>
      <c r="AZ6" s="226">
        <v>8</v>
      </c>
      <c r="BA6" s="227">
        <v>4</v>
      </c>
      <c r="BC6" s="191" t="s">
        <v>31</v>
      </c>
      <c r="BD6" s="192"/>
      <c r="BE6" s="192"/>
      <c r="BF6" s="193"/>
    </row>
    <row r="7" spans="1:58" ht="17" thickBot="1" x14ac:dyDescent="0.25">
      <c r="A7" s="14"/>
      <c r="B7" s="15" t="s">
        <v>75</v>
      </c>
      <c r="C7" s="15"/>
      <c r="D7" s="15"/>
      <c r="E7" s="15" t="s">
        <v>75</v>
      </c>
      <c r="F7" s="15"/>
      <c r="G7" s="15"/>
      <c r="H7" s="15" t="s">
        <v>75</v>
      </c>
      <c r="I7" s="15"/>
      <c r="J7" s="15"/>
      <c r="K7" s="15" t="s">
        <v>75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7">
        <v>0</v>
      </c>
      <c r="AA7" s="8">
        <v>0</v>
      </c>
      <c r="AB7" s="9">
        <v>0</v>
      </c>
      <c r="AC7" s="10">
        <v>0</v>
      </c>
      <c r="AD7" s="11">
        <v>0</v>
      </c>
      <c r="AE7" s="12">
        <v>0</v>
      </c>
      <c r="AF7" s="13">
        <v>0</v>
      </c>
      <c r="AX7" s="24"/>
      <c r="AY7" s="24"/>
      <c r="AZ7" s="25"/>
      <c r="BC7" s="146" t="s">
        <v>26</v>
      </c>
      <c r="BD7" s="147"/>
      <c r="BE7" s="148"/>
      <c r="BF7" s="149" t="s">
        <v>30</v>
      </c>
    </row>
    <row r="8" spans="1:58" ht="16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7">
        <v>0</v>
      </c>
      <c r="AA8" s="8">
        <v>0</v>
      </c>
      <c r="AB8" s="9">
        <v>0</v>
      </c>
      <c r="AC8" s="10">
        <v>0</v>
      </c>
      <c r="AD8" s="11">
        <v>0</v>
      </c>
      <c r="AE8" s="12">
        <v>0</v>
      </c>
      <c r="AF8" s="13">
        <v>0</v>
      </c>
      <c r="AX8" s="24"/>
      <c r="AY8" s="24"/>
      <c r="AZ8" s="25"/>
    </row>
    <row r="9" spans="1:58" ht="16" x14ac:dyDescent="0.2">
      <c r="A9" s="14"/>
      <c r="B9" s="15" t="s">
        <v>75</v>
      </c>
      <c r="C9" s="15"/>
      <c r="D9" s="15"/>
      <c r="E9" s="15" t="s">
        <v>75</v>
      </c>
      <c r="F9" s="15"/>
      <c r="G9" s="15"/>
      <c r="H9" s="15" t="s">
        <v>75</v>
      </c>
      <c r="I9" s="15"/>
      <c r="J9" s="15"/>
      <c r="K9" s="15" t="s">
        <v>75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7">
        <v>0</v>
      </c>
      <c r="AA9" s="8">
        <v>0</v>
      </c>
      <c r="AB9" s="9">
        <v>0</v>
      </c>
      <c r="AC9" s="10">
        <v>0</v>
      </c>
      <c r="AD9" s="11">
        <v>0</v>
      </c>
      <c r="AE9" s="12">
        <v>0</v>
      </c>
      <c r="AF9" s="13">
        <v>0</v>
      </c>
      <c r="AX9" s="24"/>
      <c r="AY9" s="24"/>
      <c r="AZ9" s="25"/>
    </row>
    <row r="10" spans="1:58" ht="16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2"/>
      <c r="AA10" s="33"/>
      <c r="AB10" s="34"/>
      <c r="AC10" s="35"/>
      <c r="AD10" s="36"/>
      <c r="AE10" s="37"/>
      <c r="AF10" s="38"/>
      <c r="AX10" s="24"/>
      <c r="AY10" s="24"/>
      <c r="AZ10" s="25"/>
    </row>
    <row r="11" spans="1:58" ht="16.5" customHeight="1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X11" s="24"/>
      <c r="AY11" s="24"/>
      <c r="AZ11" s="25"/>
    </row>
    <row r="12" spans="1:58" ht="16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X12" s="24"/>
      <c r="AY12" s="24"/>
      <c r="AZ12" s="25"/>
    </row>
    <row r="13" spans="1:58" ht="16" x14ac:dyDescent="0.2"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24"/>
      <c r="AF13" s="39"/>
      <c r="AX13" s="24"/>
      <c r="AY13" s="24"/>
      <c r="AZ13" s="25"/>
    </row>
    <row r="14" spans="1:58" ht="17" x14ac:dyDescent="0.2">
      <c r="A14" s="118" t="s">
        <v>32</v>
      </c>
      <c r="B14" s="182" t="s">
        <v>33</v>
      </c>
      <c r="C14" s="183"/>
      <c r="D14" s="184"/>
      <c r="E14" s="182" t="s">
        <v>34</v>
      </c>
      <c r="F14" s="183"/>
      <c r="G14" s="184"/>
      <c r="H14" s="182" t="s">
        <v>36</v>
      </c>
      <c r="I14" s="183"/>
      <c r="J14" s="184"/>
      <c r="K14" s="182" t="s">
        <v>37</v>
      </c>
      <c r="L14" s="183"/>
      <c r="M14" s="184"/>
      <c r="N14" s="182" t="s">
        <v>38</v>
      </c>
      <c r="O14" s="183"/>
      <c r="P14" s="184"/>
      <c r="Q14" s="182" t="s">
        <v>40</v>
      </c>
      <c r="R14" s="183"/>
      <c r="S14" s="184"/>
      <c r="T14" s="182" t="s">
        <v>35</v>
      </c>
      <c r="U14" s="183"/>
      <c r="V14" s="184"/>
      <c r="W14" s="182" t="s">
        <v>39</v>
      </c>
      <c r="X14" s="183"/>
      <c r="Y14" s="184"/>
      <c r="Z14" s="182">
        <v>0</v>
      </c>
      <c r="AA14" s="183"/>
      <c r="AB14" s="184"/>
      <c r="AC14" s="182">
        <v>0</v>
      </c>
      <c r="AD14" s="183"/>
      <c r="AE14" s="184"/>
      <c r="AF14" s="185" t="s">
        <v>15</v>
      </c>
      <c r="AG14" s="183"/>
      <c r="AH14" s="183"/>
      <c r="AI14" s="186"/>
      <c r="AJ14" s="190" t="s">
        <v>7</v>
      </c>
      <c r="AK14" s="183"/>
      <c r="AL14" s="186"/>
      <c r="AN14" s="24"/>
      <c r="AS14" s="2"/>
      <c r="AT14" s="2"/>
      <c r="AU14" s="3"/>
      <c r="AV14" s="3"/>
      <c r="AW14" s="3"/>
      <c r="AX14" s="3"/>
      <c r="AY14" s="3"/>
      <c r="AZ14" s="3"/>
      <c r="BA14" s="4"/>
      <c r="BD14" s="24"/>
      <c r="BE14" s="24"/>
      <c r="BF14" s="25"/>
    </row>
    <row r="15" spans="1:58" ht="17" x14ac:dyDescent="0.2">
      <c r="A15" s="40" t="s">
        <v>16</v>
      </c>
      <c r="B15" s="41" t="s">
        <v>17</v>
      </c>
      <c r="C15" s="42" t="s">
        <v>18</v>
      </c>
      <c r="D15" s="43" t="s">
        <v>19</v>
      </c>
      <c r="E15" s="41" t="s">
        <v>17</v>
      </c>
      <c r="F15" s="42" t="s">
        <v>18</v>
      </c>
      <c r="G15" s="43" t="s">
        <v>19</v>
      </c>
      <c r="H15" s="41" t="s">
        <v>17</v>
      </c>
      <c r="I15" s="42" t="s">
        <v>18</v>
      </c>
      <c r="J15" s="43" t="s">
        <v>19</v>
      </c>
      <c r="K15" s="41" t="s">
        <v>17</v>
      </c>
      <c r="L15" s="42" t="s">
        <v>18</v>
      </c>
      <c r="M15" s="43" t="s">
        <v>19</v>
      </c>
      <c r="N15" s="41" t="s">
        <v>17</v>
      </c>
      <c r="O15" s="42" t="s">
        <v>18</v>
      </c>
      <c r="P15" s="43" t="s">
        <v>19</v>
      </c>
      <c r="Q15" s="41" t="s">
        <v>17</v>
      </c>
      <c r="R15" s="42" t="s">
        <v>18</v>
      </c>
      <c r="S15" s="43" t="s">
        <v>19</v>
      </c>
      <c r="T15" s="41" t="s">
        <v>17</v>
      </c>
      <c r="U15" s="42" t="s">
        <v>18</v>
      </c>
      <c r="V15" s="43" t="s">
        <v>19</v>
      </c>
      <c r="W15" s="41" t="s">
        <v>17</v>
      </c>
      <c r="X15" s="42" t="s">
        <v>18</v>
      </c>
      <c r="Y15" s="43" t="s">
        <v>19</v>
      </c>
      <c r="Z15" s="41" t="s">
        <v>17</v>
      </c>
      <c r="AA15" s="42" t="s">
        <v>18</v>
      </c>
      <c r="AB15" s="43" t="s">
        <v>19</v>
      </c>
      <c r="AC15" s="41" t="s">
        <v>17</v>
      </c>
      <c r="AD15" s="42" t="s">
        <v>18</v>
      </c>
      <c r="AE15" s="43" t="s">
        <v>19</v>
      </c>
      <c r="AF15" s="7" t="s">
        <v>20</v>
      </c>
      <c r="AG15" s="8" t="s">
        <v>21</v>
      </c>
      <c r="AH15" s="9" t="s">
        <v>22</v>
      </c>
      <c r="AI15" s="10" t="s">
        <v>23</v>
      </c>
      <c r="AJ15" s="11" t="s">
        <v>18</v>
      </c>
      <c r="AK15" s="12" t="s">
        <v>19</v>
      </c>
      <c r="AL15" s="44" t="s">
        <v>20</v>
      </c>
      <c r="AM15" t="s">
        <v>24</v>
      </c>
      <c r="AN15" s="45"/>
      <c r="AS15" s="128"/>
      <c r="AT15" s="128" t="s">
        <v>1</v>
      </c>
      <c r="AU15" s="129" t="s">
        <v>2</v>
      </c>
      <c r="AV15" s="129" t="s">
        <v>3</v>
      </c>
      <c r="AW15" s="129" t="s">
        <v>4</v>
      </c>
      <c r="AX15" s="129" t="s">
        <v>5</v>
      </c>
      <c r="AY15" s="129" t="s">
        <v>6</v>
      </c>
      <c r="AZ15" s="129" t="s">
        <v>7</v>
      </c>
      <c r="BA15" s="130" t="s">
        <v>8</v>
      </c>
      <c r="BC15" s="174" t="s">
        <v>25</v>
      </c>
      <c r="BD15" s="175"/>
      <c r="BE15" s="175"/>
      <c r="BF15" s="176"/>
    </row>
    <row r="16" spans="1:58" ht="16" x14ac:dyDescent="0.2">
      <c r="A16" s="46" t="s">
        <v>33</v>
      </c>
      <c r="B16" s="15" t="s">
        <v>27</v>
      </c>
      <c r="C16" s="15" t="s">
        <v>27</v>
      </c>
      <c r="D16" s="15" t="s">
        <v>27</v>
      </c>
      <c r="E16" s="15" t="s">
        <v>22</v>
      </c>
      <c r="F16" s="15">
        <v>1</v>
      </c>
      <c r="G16" s="15">
        <v>2</v>
      </c>
      <c r="H16" s="15" t="s">
        <v>22</v>
      </c>
      <c r="I16" s="15">
        <v>5</v>
      </c>
      <c r="J16" s="15">
        <v>6</v>
      </c>
      <c r="K16" s="15" t="s">
        <v>21</v>
      </c>
      <c r="L16" s="15">
        <v>7</v>
      </c>
      <c r="M16" s="15">
        <v>4</v>
      </c>
      <c r="N16" s="15" t="s">
        <v>22</v>
      </c>
      <c r="O16" s="15">
        <v>1</v>
      </c>
      <c r="P16" s="15">
        <v>9</v>
      </c>
      <c r="Q16" s="15" t="s">
        <v>21</v>
      </c>
      <c r="R16" s="15">
        <v>7</v>
      </c>
      <c r="S16" s="15">
        <v>6</v>
      </c>
      <c r="T16" s="15" t="s">
        <v>22</v>
      </c>
      <c r="U16" s="15">
        <v>2</v>
      </c>
      <c r="V16" s="15">
        <v>6</v>
      </c>
      <c r="W16" s="15" t="s">
        <v>21</v>
      </c>
      <c r="X16" s="15">
        <v>3</v>
      </c>
      <c r="Y16" s="15">
        <v>2</v>
      </c>
      <c r="Z16" s="15" t="s">
        <v>75</v>
      </c>
      <c r="AA16" s="15"/>
      <c r="AB16" s="15"/>
      <c r="AC16" s="15" t="s">
        <v>75</v>
      </c>
      <c r="AD16" s="15"/>
      <c r="AE16" s="15"/>
      <c r="AF16" s="47">
        <v>7</v>
      </c>
      <c r="AG16" s="8">
        <v>3</v>
      </c>
      <c r="AH16" s="9">
        <v>4</v>
      </c>
      <c r="AI16" s="10">
        <v>0</v>
      </c>
      <c r="AJ16" s="11">
        <v>26</v>
      </c>
      <c r="AK16" s="12">
        <v>35</v>
      </c>
      <c r="AL16" s="44">
        <v>13</v>
      </c>
      <c r="AM16">
        <v>4</v>
      </c>
      <c r="AN16" s="48"/>
      <c r="AS16" s="128" t="s">
        <v>34</v>
      </c>
      <c r="AT16" s="219">
        <v>7</v>
      </c>
      <c r="AU16" s="220">
        <v>6</v>
      </c>
      <c r="AV16" s="220">
        <v>1</v>
      </c>
      <c r="AW16" s="220">
        <v>0</v>
      </c>
      <c r="AX16" s="220">
        <v>37</v>
      </c>
      <c r="AY16" s="220">
        <v>24</v>
      </c>
      <c r="AZ16" s="220">
        <v>19</v>
      </c>
      <c r="BA16" s="221">
        <v>1</v>
      </c>
      <c r="BC16" s="16" t="s">
        <v>34</v>
      </c>
      <c r="BD16" s="17"/>
      <c r="BE16" s="18"/>
      <c r="BF16" s="19" t="s">
        <v>33</v>
      </c>
    </row>
    <row r="17" spans="1:58" ht="17" x14ac:dyDescent="0.2">
      <c r="A17" s="119" t="s">
        <v>34</v>
      </c>
      <c r="B17" s="15" t="s">
        <v>21</v>
      </c>
      <c r="C17" s="15">
        <v>2</v>
      </c>
      <c r="D17" s="15">
        <v>1</v>
      </c>
      <c r="E17" s="15" t="s">
        <v>27</v>
      </c>
      <c r="F17" s="15" t="s">
        <v>27</v>
      </c>
      <c r="G17" s="15" t="s">
        <v>27</v>
      </c>
      <c r="H17" s="15" t="s">
        <v>21</v>
      </c>
      <c r="I17" s="15">
        <v>5</v>
      </c>
      <c r="J17" s="15">
        <v>2</v>
      </c>
      <c r="K17" s="15" t="s">
        <v>21</v>
      </c>
      <c r="L17" s="15">
        <v>6</v>
      </c>
      <c r="M17" s="15">
        <v>4</v>
      </c>
      <c r="N17" s="15" t="s">
        <v>22</v>
      </c>
      <c r="O17" s="15">
        <v>6</v>
      </c>
      <c r="P17" s="15">
        <v>7</v>
      </c>
      <c r="Q17" s="15" t="s">
        <v>21</v>
      </c>
      <c r="R17" s="15">
        <v>8</v>
      </c>
      <c r="S17" s="15">
        <v>3</v>
      </c>
      <c r="T17" s="15" t="s">
        <v>21</v>
      </c>
      <c r="U17" s="15">
        <v>7</v>
      </c>
      <c r="V17" s="15">
        <v>6</v>
      </c>
      <c r="W17" s="15" t="s">
        <v>21</v>
      </c>
      <c r="X17" s="15">
        <v>3</v>
      </c>
      <c r="Y17" s="15">
        <v>1</v>
      </c>
      <c r="Z17" s="15" t="s">
        <v>75</v>
      </c>
      <c r="AA17" s="15"/>
      <c r="AB17" s="15"/>
      <c r="AC17" s="15" t="s">
        <v>75</v>
      </c>
      <c r="AD17" s="15"/>
      <c r="AE17" s="15"/>
      <c r="AF17" s="47">
        <v>7</v>
      </c>
      <c r="AG17" s="8">
        <v>6</v>
      </c>
      <c r="AH17" s="9">
        <v>1</v>
      </c>
      <c r="AI17" s="10">
        <v>0</v>
      </c>
      <c r="AJ17" s="11">
        <v>37</v>
      </c>
      <c r="AK17" s="12">
        <v>24</v>
      </c>
      <c r="AL17" s="44">
        <v>19</v>
      </c>
      <c r="AM17">
        <v>1</v>
      </c>
      <c r="AN17" s="49"/>
      <c r="AS17" s="131" t="s">
        <v>35</v>
      </c>
      <c r="AT17" s="222">
        <v>7</v>
      </c>
      <c r="AU17" s="223">
        <v>5</v>
      </c>
      <c r="AV17" s="223">
        <v>2</v>
      </c>
      <c r="AW17" s="223">
        <v>0</v>
      </c>
      <c r="AX17" s="223">
        <v>42</v>
      </c>
      <c r="AY17" s="223">
        <v>26</v>
      </c>
      <c r="AZ17" s="223">
        <v>17</v>
      </c>
      <c r="BA17" s="224">
        <v>2</v>
      </c>
      <c r="BC17" s="21" t="s">
        <v>35</v>
      </c>
      <c r="BD17" s="22"/>
      <c r="BE17" s="117"/>
      <c r="BF17" s="23" t="s">
        <v>37</v>
      </c>
    </row>
    <row r="18" spans="1:58" ht="17" x14ac:dyDescent="0.2">
      <c r="A18" s="119" t="s">
        <v>36</v>
      </c>
      <c r="B18" s="15" t="s">
        <v>21</v>
      </c>
      <c r="C18" s="15">
        <v>6</v>
      </c>
      <c r="D18" s="15">
        <v>5</v>
      </c>
      <c r="E18" s="15" t="s">
        <v>22</v>
      </c>
      <c r="F18" s="15">
        <v>2</v>
      </c>
      <c r="G18" s="15">
        <v>5</v>
      </c>
      <c r="H18" s="15" t="s">
        <v>27</v>
      </c>
      <c r="I18" s="15" t="s">
        <v>27</v>
      </c>
      <c r="J18" s="15" t="s">
        <v>27</v>
      </c>
      <c r="K18" s="15" t="s">
        <v>22</v>
      </c>
      <c r="L18" s="15">
        <v>6</v>
      </c>
      <c r="M18" s="15">
        <v>8</v>
      </c>
      <c r="N18" s="140" t="s">
        <v>21</v>
      </c>
      <c r="O18" s="15">
        <v>5</v>
      </c>
      <c r="P18" s="15">
        <v>0</v>
      </c>
      <c r="Q18" s="15" t="s">
        <v>22</v>
      </c>
      <c r="R18" s="15">
        <v>2</v>
      </c>
      <c r="S18" s="15">
        <v>3</v>
      </c>
      <c r="T18" s="15" t="s">
        <v>22</v>
      </c>
      <c r="U18" s="15">
        <v>3</v>
      </c>
      <c r="V18" s="15">
        <v>7</v>
      </c>
      <c r="W18" s="15" t="s">
        <v>22</v>
      </c>
      <c r="X18" s="15">
        <v>4</v>
      </c>
      <c r="Y18" s="15">
        <v>9</v>
      </c>
      <c r="Z18" s="15" t="s">
        <v>75</v>
      </c>
      <c r="AA18" s="15"/>
      <c r="AB18" s="15"/>
      <c r="AC18" s="15" t="s">
        <v>75</v>
      </c>
      <c r="AD18" s="15"/>
      <c r="AE18" s="15"/>
      <c r="AF18" s="47">
        <v>7</v>
      </c>
      <c r="AG18" s="8">
        <v>2</v>
      </c>
      <c r="AH18" s="9">
        <v>5</v>
      </c>
      <c r="AI18" s="10">
        <v>0</v>
      </c>
      <c r="AJ18" s="11">
        <v>28</v>
      </c>
      <c r="AK18" s="12">
        <v>37</v>
      </c>
      <c r="AL18" s="44">
        <v>11</v>
      </c>
      <c r="AM18">
        <v>7</v>
      </c>
      <c r="AN18" s="39"/>
      <c r="AS18" s="131" t="s">
        <v>37</v>
      </c>
      <c r="AT18" s="222">
        <v>7</v>
      </c>
      <c r="AU18" s="223">
        <v>4</v>
      </c>
      <c r="AV18" s="223">
        <v>3</v>
      </c>
      <c r="AW18" s="223">
        <v>0</v>
      </c>
      <c r="AX18" s="223">
        <v>39</v>
      </c>
      <c r="AY18" s="223">
        <v>40</v>
      </c>
      <c r="AZ18" s="223">
        <v>15</v>
      </c>
      <c r="BA18" s="224">
        <v>3</v>
      </c>
      <c r="BD18" s="24"/>
      <c r="BE18" s="24"/>
      <c r="BF18" s="25"/>
    </row>
    <row r="19" spans="1:58" ht="16" x14ac:dyDescent="0.2">
      <c r="A19" s="50" t="s">
        <v>37</v>
      </c>
      <c r="B19" s="15" t="s">
        <v>22</v>
      </c>
      <c r="C19" s="15">
        <v>4</v>
      </c>
      <c r="D19" s="15">
        <v>7</v>
      </c>
      <c r="E19" s="15" t="s">
        <v>22</v>
      </c>
      <c r="F19" s="15">
        <v>4</v>
      </c>
      <c r="G19" s="15">
        <v>6</v>
      </c>
      <c r="H19" s="15" t="s">
        <v>21</v>
      </c>
      <c r="I19" s="15">
        <v>8</v>
      </c>
      <c r="J19" s="15">
        <v>6</v>
      </c>
      <c r="K19" s="15" t="s">
        <v>27</v>
      </c>
      <c r="L19" s="15" t="s">
        <v>27</v>
      </c>
      <c r="M19" s="15" t="s">
        <v>27</v>
      </c>
      <c r="N19" s="15" t="s">
        <v>21</v>
      </c>
      <c r="O19" s="15">
        <v>7</v>
      </c>
      <c r="P19" s="15">
        <v>6</v>
      </c>
      <c r="Q19" s="15" t="s">
        <v>21</v>
      </c>
      <c r="R19" s="15">
        <v>8</v>
      </c>
      <c r="S19" s="15">
        <v>5</v>
      </c>
      <c r="T19" s="15" t="s">
        <v>21</v>
      </c>
      <c r="U19" s="15">
        <v>4</v>
      </c>
      <c r="V19" s="15">
        <v>3</v>
      </c>
      <c r="W19" s="15" t="s">
        <v>22</v>
      </c>
      <c r="X19" s="15">
        <v>4</v>
      </c>
      <c r="Y19" s="15">
        <v>7</v>
      </c>
      <c r="Z19" s="15" t="s">
        <v>75</v>
      </c>
      <c r="AA19" s="15"/>
      <c r="AB19" s="15"/>
      <c r="AC19" s="15" t="s">
        <v>75</v>
      </c>
      <c r="AD19" s="15"/>
      <c r="AE19" s="15"/>
      <c r="AF19" s="47">
        <v>7</v>
      </c>
      <c r="AG19" s="8">
        <v>4</v>
      </c>
      <c r="AH19" s="9">
        <v>3</v>
      </c>
      <c r="AI19" s="10">
        <v>0</v>
      </c>
      <c r="AJ19" s="11">
        <v>39</v>
      </c>
      <c r="AK19" s="12">
        <v>40</v>
      </c>
      <c r="AL19" s="44">
        <v>15</v>
      </c>
      <c r="AM19">
        <v>3</v>
      </c>
      <c r="AS19" s="131" t="s">
        <v>33</v>
      </c>
      <c r="AT19" s="222">
        <v>7</v>
      </c>
      <c r="AU19" s="223">
        <v>3</v>
      </c>
      <c r="AV19" s="223">
        <v>4</v>
      </c>
      <c r="AW19" s="223">
        <v>0</v>
      </c>
      <c r="AX19" s="223">
        <v>26</v>
      </c>
      <c r="AY19" s="223">
        <v>35</v>
      </c>
      <c r="AZ19" s="223">
        <v>13</v>
      </c>
      <c r="BA19" s="224">
        <v>4</v>
      </c>
      <c r="BC19" s="174" t="s">
        <v>31</v>
      </c>
      <c r="BD19" s="175"/>
      <c r="BE19" s="175"/>
      <c r="BF19" s="176"/>
    </row>
    <row r="20" spans="1:58" ht="17" x14ac:dyDescent="0.2">
      <c r="A20" s="119" t="s">
        <v>38</v>
      </c>
      <c r="B20" s="15" t="s">
        <v>21</v>
      </c>
      <c r="C20" s="15">
        <v>9</v>
      </c>
      <c r="D20" s="15">
        <v>1</v>
      </c>
      <c r="E20" s="15" t="s">
        <v>21</v>
      </c>
      <c r="F20" s="15">
        <v>7</v>
      </c>
      <c r="G20" s="15">
        <v>6</v>
      </c>
      <c r="H20" s="114" t="s">
        <v>18</v>
      </c>
      <c r="I20" s="15">
        <v>0</v>
      </c>
      <c r="J20" s="15">
        <v>5</v>
      </c>
      <c r="K20" s="15" t="s">
        <v>22</v>
      </c>
      <c r="L20" s="15">
        <v>6</v>
      </c>
      <c r="M20" s="15">
        <v>7</v>
      </c>
      <c r="N20" s="15" t="s">
        <v>27</v>
      </c>
      <c r="O20" s="15" t="s">
        <v>27</v>
      </c>
      <c r="P20" s="15" t="s">
        <v>27</v>
      </c>
      <c r="Q20" s="114" t="s">
        <v>18</v>
      </c>
      <c r="R20" s="15">
        <v>0</v>
      </c>
      <c r="S20" s="15">
        <v>5</v>
      </c>
      <c r="T20" s="15" t="s">
        <v>22</v>
      </c>
      <c r="U20" s="15">
        <v>4</v>
      </c>
      <c r="V20" s="15">
        <v>5</v>
      </c>
      <c r="W20" s="15" t="s">
        <v>22</v>
      </c>
      <c r="X20" s="15">
        <v>5</v>
      </c>
      <c r="Y20" s="15">
        <v>6</v>
      </c>
      <c r="Z20" s="15" t="s">
        <v>75</v>
      </c>
      <c r="AA20" s="15"/>
      <c r="AB20" s="15"/>
      <c r="AC20" s="15" t="s">
        <v>75</v>
      </c>
      <c r="AD20" s="15"/>
      <c r="AE20" s="15"/>
      <c r="AF20" s="47">
        <v>7</v>
      </c>
      <c r="AG20" s="8">
        <v>2</v>
      </c>
      <c r="AH20" s="9">
        <v>3</v>
      </c>
      <c r="AI20" s="10">
        <v>0</v>
      </c>
      <c r="AJ20" s="11">
        <v>31</v>
      </c>
      <c r="AK20" s="12">
        <v>35</v>
      </c>
      <c r="AL20" s="44">
        <v>9</v>
      </c>
      <c r="AM20">
        <v>8</v>
      </c>
      <c r="AS20" s="131" t="s">
        <v>40</v>
      </c>
      <c r="AT20" s="222">
        <v>7</v>
      </c>
      <c r="AU20" s="223">
        <v>3</v>
      </c>
      <c r="AV20" s="223">
        <v>4</v>
      </c>
      <c r="AW20" s="223">
        <v>0</v>
      </c>
      <c r="AX20" s="223">
        <v>33</v>
      </c>
      <c r="AY20" s="223">
        <v>39</v>
      </c>
      <c r="AZ20" s="223">
        <v>13</v>
      </c>
      <c r="BA20" s="224">
        <v>5</v>
      </c>
      <c r="BC20" s="26"/>
      <c r="BD20" s="27"/>
      <c r="BE20" s="28"/>
      <c r="BF20" s="29"/>
    </row>
    <row r="21" spans="1:58" ht="15.75" customHeight="1" x14ac:dyDescent="0.2">
      <c r="A21" s="119" t="s">
        <v>40</v>
      </c>
      <c r="B21" s="15" t="s">
        <v>22</v>
      </c>
      <c r="C21" s="15">
        <v>6</v>
      </c>
      <c r="D21" s="15">
        <v>7</v>
      </c>
      <c r="E21" s="15" t="s">
        <v>22</v>
      </c>
      <c r="F21" s="15">
        <v>3</v>
      </c>
      <c r="G21" s="15">
        <v>8</v>
      </c>
      <c r="H21" s="15" t="s">
        <v>21</v>
      </c>
      <c r="I21" s="15">
        <v>3</v>
      </c>
      <c r="J21" s="15">
        <v>2</v>
      </c>
      <c r="K21" s="15" t="s">
        <v>22</v>
      </c>
      <c r="L21" s="15">
        <v>5</v>
      </c>
      <c r="M21" s="15">
        <v>8</v>
      </c>
      <c r="N21" s="114" t="s">
        <v>21</v>
      </c>
      <c r="O21" s="15">
        <v>5</v>
      </c>
      <c r="P21" s="15">
        <v>0</v>
      </c>
      <c r="Q21" s="15" t="s">
        <v>27</v>
      </c>
      <c r="R21" s="15" t="s">
        <v>27</v>
      </c>
      <c r="S21" s="15" t="s">
        <v>27</v>
      </c>
      <c r="T21" s="15" t="s">
        <v>22</v>
      </c>
      <c r="U21" s="15">
        <v>3</v>
      </c>
      <c r="V21" s="15">
        <v>7</v>
      </c>
      <c r="W21" s="15" t="s">
        <v>21</v>
      </c>
      <c r="X21" s="15">
        <v>8</v>
      </c>
      <c r="Y21" s="15">
        <v>7</v>
      </c>
      <c r="Z21" s="15" t="s">
        <v>75</v>
      </c>
      <c r="AA21" s="15"/>
      <c r="AB21" s="15"/>
      <c r="AC21" s="15" t="s">
        <v>75</v>
      </c>
      <c r="AD21" s="15"/>
      <c r="AE21" s="15"/>
      <c r="AF21" s="47">
        <v>7</v>
      </c>
      <c r="AG21" s="8">
        <v>3</v>
      </c>
      <c r="AH21" s="9">
        <v>4</v>
      </c>
      <c r="AI21" s="10">
        <v>0</v>
      </c>
      <c r="AJ21" s="11">
        <v>33</v>
      </c>
      <c r="AK21" s="12">
        <v>39</v>
      </c>
      <c r="AL21" s="44">
        <v>13</v>
      </c>
      <c r="AM21">
        <v>5</v>
      </c>
      <c r="AS21" s="131" t="s">
        <v>39</v>
      </c>
      <c r="AT21" s="222">
        <v>7</v>
      </c>
      <c r="AU21" s="223">
        <v>3</v>
      </c>
      <c r="AV21" s="223">
        <v>4</v>
      </c>
      <c r="AW21" s="223">
        <v>0</v>
      </c>
      <c r="AX21" s="223">
        <v>35</v>
      </c>
      <c r="AY21" s="223">
        <v>35</v>
      </c>
      <c r="AZ21" s="223">
        <v>13</v>
      </c>
      <c r="BA21" s="224">
        <v>6</v>
      </c>
      <c r="BD21" s="24"/>
      <c r="BE21" s="24"/>
      <c r="BF21" s="25"/>
    </row>
    <row r="22" spans="1:58" ht="15.75" customHeight="1" x14ac:dyDescent="0.2">
      <c r="A22" s="119" t="s">
        <v>35</v>
      </c>
      <c r="B22" s="15" t="s">
        <v>21</v>
      </c>
      <c r="C22" s="15">
        <v>6</v>
      </c>
      <c r="D22" s="15">
        <v>2</v>
      </c>
      <c r="E22" s="15" t="s">
        <v>22</v>
      </c>
      <c r="F22" s="15">
        <v>6</v>
      </c>
      <c r="G22" s="15">
        <v>7</v>
      </c>
      <c r="H22" s="15" t="s">
        <v>21</v>
      </c>
      <c r="I22" s="15">
        <v>7</v>
      </c>
      <c r="J22" s="15">
        <v>3</v>
      </c>
      <c r="K22" s="15" t="s">
        <v>22</v>
      </c>
      <c r="L22" s="15">
        <v>3</v>
      </c>
      <c r="M22" s="15">
        <v>4</v>
      </c>
      <c r="N22" s="15" t="s">
        <v>21</v>
      </c>
      <c r="O22" s="15">
        <v>5</v>
      </c>
      <c r="P22" s="15">
        <v>4</v>
      </c>
      <c r="Q22" s="15" t="s">
        <v>21</v>
      </c>
      <c r="R22" s="15">
        <v>7</v>
      </c>
      <c r="S22" s="15">
        <v>3</v>
      </c>
      <c r="T22" s="15" t="s">
        <v>27</v>
      </c>
      <c r="U22" s="15" t="s">
        <v>27</v>
      </c>
      <c r="V22" s="15" t="s">
        <v>27</v>
      </c>
      <c r="W22" s="15" t="s">
        <v>21</v>
      </c>
      <c r="X22" s="15">
        <v>8</v>
      </c>
      <c r="Y22" s="15">
        <v>3</v>
      </c>
      <c r="Z22" s="15" t="s">
        <v>75</v>
      </c>
      <c r="AA22" s="15"/>
      <c r="AB22" s="15"/>
      <c r="AC22" s="15" t="s">
        <v>75</v>
      </c>
      <c r="AD22" s="15"/>
      <c r="AE22" s="15"/>
      <c r="AF22" s="47">
        <v>7</v>
      </c>
      <c r="AG22" s="8">
        <v>5</v>
      </c>
      <c r="AH22" s="9">
        <v>2</v>
      </c>
      <c r="AI22" s="10">
        <v>0</v>
      </c>
      <c r="AJ22" s="11">
        <v>42</v>
      </c>
      <c r="AK22" s="12">
        <v>26</v>
      </c>
      <c r="AL22" s="44">
        <v>17</v>
      </c>
      <c r="AM22">
        <v>2</v>
      </c>
      <c r="AS22" s="131" t="s">
        <v>36</v>
      </c>
      <c r="AT22" s="222">
        <v>7</v>
      </c>
      <c r="AU22" s="223">
        <v>2</v>
      </c>
      <c r="AV22" s="223">
        <v>5</v>
      </c>
      <c r="AW22" s="223">
        <v>0</v>
      </c>
      <c r="AX22" s="223">
        <v>28</v>
      </c>
      <c r="AY22" s="223">
        <v>37</v>
      </c>
      <c r="AZ22" s="223">
        <v>11</v>
      </c>
      <c r="BA22" s="224">
        <v>7</v>
      </c>
      <c r="BD22" s="24"/>
      <c r="BE22" s="24"/>
      <c r="BF22" s="25"/>
    </row>
    <row r="23" spans="1:58" ht="15.75" customHeight="1" x14ac:dyDescent="0.2">
      <c r="A23" s="119" t="s">
        <v>39</v>
      </c>
      <c r="B23" s="15" t="s">
        <v>22</v>
      </c>
      <c r="C23" s="15">
        <v>2</v>
      </c>
      <c r="D23" s="15">
        <v>3</v>
      </c>
      <c r="E23" s="15" t="s">
        <v>22</v>
      </c>
      <c r="F23" s="15">
        <v>1</v>
      </c>
      <c r="G23" s="15">
        <v>3</v>
      </c>
      <c r="H23" s="15" t="s">
        <v>21</v>
      </c>
      <c r="I23" s="15">
        <v>9</v>
      </c>
      <c r="J23" s="15">
        <v>4</v>
      </c>
      <c r="K23" s="15" t="s">
        <v>21</v>
      </c>
      <c r="L23" s="15">
        <v>7</v>
      </c>
      <c r="M23" s="15">
        <v>4</v>
      </c>
      <c r="N23" s="15" t="s">
        <v>21</v>
      </c>
      <c r="O23" s="15">
        <v>6</v>
      </c>
      <c r="P23" s="15">
        <v>5</v>
      </c>
      <c r="Q23" s="15" t="s">
        <v>22</v>
      </c>
      <c r="R23" s="15">
        <v>7</v>
      </c>
      <c r="S23" s="15">
        <v>8</v>
      </c>
      <c r="T23" s="15" t="s">
        <v>22</v>
      </c>
      <c r="U23" s="15">
        <v>3</v>
      </c>
      <c r="V23" s="15">
        <v>8</v>
      </c>
      <c r="W23" s="15" t="s">
        <v>27</v>
      </c>
      <c r="X23" s="15" t="s">
        <v>27</v>
      </c>
      <c r="Y23" s="15" t="s">
        <v>27</v>
      </c>
      <c r="Z23" s="15" t="s">
        <v>75</v>
      </c>
      <c r="AA23" s="15"/>
      <c r="AB23" s="15"/>
      <c r="AC23" s="15" t="s">
        <v>75</v>
      </c>
      <c r="AD23" s="15"/>
      <c r="AE23" s="15"/>
      <c r="AF23" s="47">
        <v>7</v>
      </c>
      <c r="AG23" s="8">
        <v>3</v>
      </c>
      <c r="AH23" s="9">
        <v>4</v>
      </c>
      <c r="AI23" s="10">
        <v>0</v>
      </c>
      <c r="AJ23" s="11">
        <v>35</v>
      </c>
      <c r="AK23" s="12">
        <v>35</v>
      </c>
      <c r="AL23" s="44">
        <v>13</v>
      </c>
      <c r="AM23">
        <v>6</v>
      </c>
      <c r="AS23" s="132" t="s">
        <v>38</v>
      </c>
      <c r="AT23" s="225">
        <v>7</v>
      </c>
      <c r="AU23" s="226">
        <v>2</v>
      </c>
      <c r="AV23" s="226">
        <v>3</v>
      </c>
      <c r="AW23" s="226">
        <v>0</v>
      </c>
      <c r="AX23" s="226">
        <v>31</v>
      </c>
      <c r="AY23" s="226">
        <v>35</v>
      </c>
      <c r="AZ23" s="226">
        <v>9</v>
      </c>
      <c r="BA23" s="227">
        <v>8</v>
      </c>
      <c r="BD23" s="24"/>
      <c r="BE23" s="24"/>
      <c r="BF23" s="25"/>
    </row>
    <row r="24" spans="1:58" ht="15.75" customHeight="1" x14ac:dyDescent="0.2">
      <c r="A24" s="119"/>
      <c r="B24" s="15" t="s">
        <v>75</v>
      </c>
      <c r="C24" s="15"/>
      <c r="D24" s="15"/>
      <c r="E24" s="15" t="s">
        <v>75</v>
      </c>
      <c r="F24" s="15"/>
      <c r="G24" s="15"/>
      <c r="H24" s="15" t="s">
        <v>75</v>
      </c>
      <c r="I24" s="15"/>
      <c r="J24" s="15"/>
      <c r="K24" s="15" t="s">
        <v>75</v>
      </c>
      <c r="L24" s="15"/>
      <c r="M24" s="15"/>
      <c r="N24" s="15" t="s">
        <v>75</v>
      </c>
      <c r="O24" s="15"/>
      <c r="P24" s="15"/>
      <c r="Q24" s="15" t="s">
        <v>75</v>
      </c>
      <c r="R24" s="15"/>
      <c r="S24" s="15"/>
      <c r="T24" s="15" t="s">
        <v>75</v>
      </c>
      <c r="U24" s="15"/>
      <c r="V24" s="15"/>
      <c r="W24" s="15"/>
      <c r="X24" s="15"/>
      <c r="Y24" s="15"/>
      <c r="Z24" s="15" t="s">
        <v>27</v>
      </c>
      <c r="AA24" s="15" t="s">
        <v>27</v>
      </c>
      <c r="AB24" s="15" t="s">
        <v>27</v>
      </c>
      <c r="AC24" s="15" t="s">
        <v>75</v>
      </c>
      <c r="AD24" s="15"/>
      <c r="AE24" s="15"/>
      <c r="AF24" s="47">
        <v>0</v>
      </c>
      <c r="AG24" s="8">
        <v>0</v>
      </c>
      <c r="AH24" s="9">
        <v>0</v>
      </c>
      <c r="AI24" s="10">
        <v>0</v>
      </c>
      <c r="AJ24" s="11">
        <v>0</v>
      </c>
      <c r="AK24" s="12">
        <v>0</v>
      </c>
      <c r="AL24" s="44">
        <v>0</v>
      </c>
      <c r="BD24" s="24"/>
      <c r="BE24" s="24"/>
      <c r="BF24" s="25"/>
    </row>
    <row r="25" spans="1:58" ht="15.75" customHeight="1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 t="s">
        <v>27</v>
      </c>
      <c r="AD25" s="52" t="s">
        <v>27</v>
      </c>
      <c r="AE25" s="52" t="s">
        <v>27</v>
      </c>
      <c r="AF25" s="53">
        <v>0</v>
      </c>
      <c r="AG25" s="54">
        <v>0</v>
      </c>
      <c r="AH25" s="55">
        <v>0</v>
      </c>
      <c r="AI25" s="120">
        <v>0</v>
      </c>
      <c r="AJ25" s="56">
        <v>0</v>
      </c>
      <c r="AK25" s="57">
        <v>0</v>
      </c>
      <c r="AL25" s="58">
        <v>0</v>
      </c>
      <c r="BD25" s="24"/>
      <c r="BE25" s="24"/>
      <c r="BF25" s="25"/>
    </row>
    <row r="26" spans="1:58" ht="15.75" customHeight="1" x14ac:dyDescent="0.2">
      <c r="A26" s="5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X26" s="24"/>
      <c r="AY26" s="24"/>
      <c r="AZ26" s="25"/>
    </row>
    <row r="27" spans="1:58" ht="15.75" customHeight="1" x14ac:dyDescent="0.2">
      <c r="A27" s="5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X27" s="24"/>
      <c r="AY27" s="24"/>
      <c r="AZ27" s="25"/>
    </row>
    <row r="28" spans="1:58" ht="15.75" customHeight="1" x14ac:dyDescent="0.2">
      <c r="A28" s="5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X28" s="24"/>
      <c r="AY28" s="24"/>
      <c r="AZ28" s="25"/>
    </row>
    <row r="29" spans="1:58" ht="15.75" customHeight="1" x14ac:dyDescent="0.2">
      <c r="A29" s="5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X29" s="24"/>
      <c r="AY29" s="24"/>
      <c r="AZ29" s="25"/>
    </row>
    <row r="30" spans="1:58" ht="15.75" customHeight="1" x14ac:dyDescent="0.2">
      <c r="A30" s="5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X30" s="24"/>
      <c r="AY30" s="24"/>
      <c r="AZ30" s="25"/>
    </row>
    <row r="31" spans="1:58" ht="15.75" customHeight="1" x14ac:dyDescent="0.2">
      <c r="A31" s="5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X31" s="24"/>
      <c r="AY31" s="24"/>
      <c r="AZ31" s="25"/>
    </row>
    <row r="32" spans="1:58" ht="15.75" customHeight="1" x14ac:dyDescent="0.2">
      <c r="A32" s="60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9"/>
      <c r="AH32" s="39"/>
      <c r="AI32" s="39"/>
      <c r="AX32" s="24"/>
      <c r="AY32" s="24"/>
      <c r="AZ32" s="25"/>
    </row>
    <row r="33" spans="1:58" ht="15.75" customHeight="1" x14ac:dyDescent="0.2">
      <c r="A33" s="60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X33" s="24"/>
      <c r="AY33" s="24"/>
      <c r="AZ33" s="25"/>
    </row>
    <row r="34" spans="1:58" ht="15.75" customHeight="1" x14ac:dyDescent="0.2">
      <c r="A34" s="118" t="s">
        <v>41</v>
      </c>
      <c r="B34" s="182" t="s">
        <v>42</v>
      </c>
      <c r="C34" s="183"/>
      <c r="D34" s="184"/>
      <c r="E34" s="182" t="s">
        <v>44</v>
      </c>
      <c r="F34" s="183"/>
      <c r="G34" s="184"/>
      <c r="H34" s="182" t="s">
        <v>46</v>
      </c>
      <c r="I34" s="183"/>
      <c r="J34" s="184"/>
      <c r="K34" s="182" t="s">
        <v>48</v>
      </c>
      <c r="L34" s="183"/>
      <c r="M34" s="184"/>
      <c r="N34" s="182" t="s">
        <v>47</v>
      </c>
      <c r="O34" s="183"/>
      <c r="P34" s="184"/>
      <c r="Q34" s="182" t="s">
        <v>43</v>
      </c>
      <c r="R34" s="183"/>
      <c r="S34" s="184"/>
      <c r="T34" s="182" t="s">
        <v>45</v>
      </c>
      <c r="U34" s="183"/>
      <c r="V34" s="184"/>
      <c r="W34" s="182" t="s">
        <v>49</v>
      </c>
      <c r="X34" s="183"/>
      <c r="Y34" s="184"/>
      <c r="Z34" s="182">
        <v>0</v>
      </c>
      <c r="AA34" s="183"/>
      <c r="AB34" s="184"/>
      <c r="AC34" s="185" t="s">
        <v>15</v>
      </c>
      <c r="AD34" s="183"/>
      <c r="AE34" s="183"/>
      <c r="AF34" s="186"/>
      <c r="AG34" s="187" t="s">
        <v>7</v>
      </c>
      <c r="AH34" s="183"/>
      <c r="AI34" s="186"/>
      <c r="AS34" s="2"/>
      <c r="AT34" s="2"/>
      <c r="AU34" s="3"/>
      <c r="AV34" s="3"/>
      <c r="AW34" s="3"/>
      <c r="AX34" s="3"/>
      <c r="AY34" s="3"/>
      <c r="AZ34" s="3"/>
      <c r="BA34" s="4"/>
    </row>
    <row r="35" spans="1:58" ht="15.75" customHeight="1" x14ac:dyDescent="0.2">
      <c r="A35" s="40" t="s">
        <v>16</v>
      </c>
      <c r="B35" s="115" t="s">
        <v>17</v>
      </c>
      <c r="C35" s="6" t="s">
        <v>18</v>
      </c>
      <c r="D35" s="116" t="s">
        <v>19</v>
      </c>
      <c r="E35" s="115" t="s">
        <v>17</v>
      </c>
      <c r="F35" s="6" t="s">
        <v>18</v>
      </c>
      <c r="G35" s="116" t="s">
        <v>19</v>
      </c>
      <c r="H35" s="115" t="s">
        <v>17</v>
      </c>
      <c r="I35" s="6" t="s">
        <v>18</v>
      </c>
      <c r="J35" s="116" t="s">
        <v>19</v>
      </c>
      <c r="K35" s="115" t="s">
        <v>17</v>
      </c>
      <c r="L35" s="6" t="s">
        <v>18</v>
      </c>
      <c r="M35" s="116" t="s">
        <v>19</v>
      </c>
      <c r="N35" s="115" t="s">
        <v>17</v>
      </c>
      <c r="O35" s="6" t="s">
        <v>18</v>
      </c>
      <c r="P35" s="116" t="s">
        <v>19</v>
      </c>
      <c r="Q35" s="115" t="s">
        <v>17</v>
      </c>
      <c r="R35" s="6" t="s">
        <v>18</v>
      </c>
      <c r="S35" s="116" t="s">
        <v>19</v>
      </c>
      <c r="T35" s="115" t="s">
        <v>17</v>
      </c>
      <c r="U35" s="6" t="s">
        <v>18</v>
      </c>
      <c r="V35" s="116" t="s">
        <v>19</v>
      </c>
      <c r="W35" s="115" t="s">
        <v>17</v>
      </c>
      <c r="X35" s="6" t="s">
        <v>18</v>
      </c>
      <c r="Y35" s="116" t="s">
        <v>19</v>
      </c>
      <c r="Z35" s="115" t="s">
        <v>17</v>
      </c>
      <c r="AA35" s="6" t="s">
        <v>18</v>
      </c>
      <c r="AB35" s="116" t="s">
        <v>19</v>
      </c>
      <c r="AC35" s="7" t="s">
        <v>20</v>
      </c>
      <c r="AD35" s="8" t="s">
        <v>21</v>
      </c>
      <c r="AE35" s="9" t="s">
        <v>22</v>
      </c>
      <c r="AF35" s="61" t="s">
        <v>23</v>
      </c>
      <c r="AG35" s="62" t="s">
        <v>18</v>
      </c>
      <c r="AH35" s="12" t="s">
        <v>19</v>
      </c>
      <c r="AI35" s="44" t="s">
        <v>20</v>
      </c>
      <c r="AJ35" t="s">
        <v>24</v>
      </c>
      <c r="AK35" s="24"/>
      <c r="AS35" s="128"/>
      <c r="AT35" s="128" t="s">
        <v>1</v>
      </c>
      <c r="AU35" s="129" t="s">
        <v>2</v>
      </c>
      <c r="AV35" s="129" t="s">
        <v>3</v>
      </c>
      <c r="AW35" s="129" t="s">
        <v>4</v>
      </c>
      <c r="AX35" s="129" t="s">
        <v>5</v>
      </c>
      <c r="AY35" s="129" t="s">
        <v>6</v>
      </c>
      <c r="AZ35" s="129" t="s">
        <v>7</v>
      </c>
      <c r="BA35" s="130" t="s">
        <v>8</v>
      </c>
      <c r="BC35" s="174" t="s">
        <v>25</v>
      </c>
      <c r="BD35" s="175"/>
      <c r="BE35" s="175"/>
      <c r="BF35" s="176"/>
    </row>
    <row r="36" spans="1:58" ht="15.75" customHeight="1" x14ac:dyDescent="0.2">
      <c r="A36" s="46" t="s">
        <v>42</v>
      </c>
      <c r="B36" s="15" t="s">
        <v>27</v>
      </c>
      <c r="C36" s="15" t="s">
        <v>27</v>
      </c>
      <c r="D36" s="15" t="s">
        <v>27</v>
      </c>
      <c r="E36" s="15" t="s">
        <v>21</v>
      </c>
      <c r="F36" s="15">
        <v>8</v>
      </c>
      <c r="G36" s="15">
        <v>4</v>
      </c>
      <c r="H36" s="15" t="s">
        <v>21</v>
      </c>
      <c r="I36" s="15">
        <v>10</v>
      </c>
      <c r="J36" s="15">
        <v>5</v>
      </c>
      <c r="K36" s="15" t="s">
        <v>21</v>
      </c>
      <c r="L36" s="15">
        <v>8</v>
      </c>
      <c r="M36" s="15">
        <v>1</v>
      </c>
      <c r="N36" s="15" t="s">
        <v>22</v>
      </c>
      <c r="O36" s="15">
        <v>3</v>
      </c>
      <c r="P36" s="15">
        <v>6</v>
      </c>
      <c r="Q36" s="15" t="s">
        <v>22</v>
      </c>
      <c r="R36" s="15">
        <v>6</v>
      </c>
      <c r="S36" s="15">
        <v>8</v>
      </c>
      <c r="T36" s="15" t="s">
        <v>22</v>
      </c>
      <c r="U36" s="15">
        <v>4</v>
      </c>
      <c r="V36" s="15">
        <v>8</v>
      </c>
      <c r="W36" s="15" t="s">
        <v>21</v>
      </c>
      <c r="X36" s="15">
        <v>16</v>
      </c>
      <c r="Y36" s="15">
        <v>6</v>
      </c>
      <c r="Z36" s="15" t="s">
        <v>75</v>
      </c>
      <c r="AA36" s="15"/>
      <c r="AB36" s="15"/>
      <c r="AC36" s="7">
        <v>7</v>
      </c>
      <c r="AD36" s="63">
        <v>4</v>
      </c>
      <c r="AE36" s="64">
        <v>3</v>
      </c>
      <c r="AF36" s="65">
        <v>0</v>
      </c>
      <c r="AG36" s="66">
        <v>55</v>
      </c>
      <c r="AH36" s="67">
        <v>38</v>
      </c>
      <c r="AI36" s="68">
        <v>15</v>
      </c>
      <c r="AJ36">
        <v>4</v>
      </c>
      <c r="AK36" s="45"/>
      <c r="AS36" s="128" t="s">
        <v>47</v>
      </c>
      <c r="AT36" s="219">
        <v>7</v>
      </c>
      <c r="AU36" s="220">
        <v>5</v>
      </c>
      <c r="AV36" s="220">
        <v>0</v>
      </c>
      <c r="AW36" s="220">
        <v>2</v>
      </c>
      <c r="AX36" s="220">
        <v>34</v>
      </c>
      <c r="AY36" s="220">
        <v>20</v>
      </c>
      <c r="AZ36" s="220">
        <v>19</v>
      </c>
      <c r="BA36" s="221">
        <v>1</v>
      </c>
      <c r="BC36" s="16" t="s">
        <v>47</v>
      </c>
      <c r="BD36" s="17"/>
      <c r="BE36" s="18"/>
      <c r="BF36" s="19" t="s">
        <v>42</v>
      </c>
    </row>
    <row r="37" spans="1:58" ht="15.75" customHeight="1" x14ac:dyDescent="0.2">
      <c r="A37" s="46" t="s">
        <v>44</v>
      </c>
      <c r="B37" s="15" t="s">
        <v>22</v>
      </c>
      <c r="C37" s="15">
        <v>4</v>
      </c>
      <c r="D37" s="15">
        <v>8</v>
      </c>
      <c r="E37" s="15" t="s">
        <v>27</v>
      </c>
      <c r="F37" s="15" t="s">
        <v>27</v>
      </c>
      <c r="G37" s="15" t="s">
        <v>27</v>
      </c>
      <c r="H37" s="15" t="s">
        <v>22</v>
      </c>
      <c r="I37" s="15">
        <v>4</v>
      </c>
      <c r="J37" s="15">
        <v>6</v>
      </c>
      <c r="K37" s="15" t="s">
        <v>21</v>
      </c>
      <c r="L37" s="15">
        <v>9</v>
      </c>
      <c r="M37" s="15">
        <v>3</v>
      </c>
      <c r="N37" s="15" t="s">
        <v>22</v>
      </c>
      <c r="O37" s="15">
        <v>3</v>
      </c>
      <c r="P37" s="15">
        <v>5</v>
      </c>
      <c r="Q37" s="15" t="s">
        <v>22</v>
      </c>
      <c r="R37" s="15">
        <v>2</v>
      </c>
      <c r="S37" s="15">
        <v>7</v>
      </c>
      <c r="T37" s="15" t="s">
        <v>22</v>
      </c>
      <c r="U37" s="15">
        <v>3</v>
      </c>
      <c r="V37" s="15">
        <v>5</v>
      </c>
      <c r="W37" s="15" t="s">
        <v>21</v>
      </c>
      <c r="X37" s="15">
        <v>6</v>
      </c>
      <c r="Y37" s="15">
        <v>4</v>
      </c>
      <c r="Z37" s="15" t="s">
        <v>75</v>
      </c>
      <c r="AA37" s="15"/>
      <c r="AB37" s="15"/>
      <c r="AC37" s="7">
        <v>7</v>
      </c>
      <c r="AD37" s="63">
        <v>2</v>
      </c>
      <c r="AE37" s="64">
        <v>5</v>
      </c>
      <c r="AF37" s="65">
        <v>0</v>
      </c>
      <c r="AG37" s="66">
        <v>31</v>
      </c>
      <c r="AH37" s="67">
        <v>38</v>
      </c>
      <c r="AI37" s="68">
        <v>11</v>
      </c>
      <c r="AJ37" s="121">
        <v>7</v>
      </c>
      <c r="AK37" s="122"/>
      <c r="AL37" s="121"/>
      <c r="AS37" s="131" t="s">
        <v>43</v>
      </c>
      <c r="AT37" s="222">
        <v>7</v>
      </c>
      <c r="AU37" s="223">
        <v>5</v>
      </c>
      <c r="AV37" s="223">
        <v>1</v>
      </c>
      <c r="AW37" s="223">
        <v>1</v>
      </c>
      <c r="AX37" s="223">
        <v>38</v>
      </c>
      <c r="AY37" s="223">
        <v>25</v>
      </c>
      <c r="AZ37" s="223">
        <v>18</v>
      </c>
      <c r="BA37" s="224">
        <v>2</v>
      </c>
      <c r="BC37" s="21" t="s">
        <v>43</v>
      </c>
      <c r="BD37" s="22"/>
      <c r="BE37" s="117"/>
      <c r="BF37" s="23" t="s">
        <v>45</v>
      </c>
    </row>
    <row r="38" spans="1:58" ht="15.75" customHeight="1" x14ac:dyDescent="0.2">
      <c r="A38" s="46" t="s">
        <v>46</v>
      </c>
      <c r="B38" s="15" t="s">
        <v>22</v>
      </c>
      <c r="C38" s="15">
        <v>5</v>
      </c>
      <c r="D38" s="15">
        <v>10</v>
      </c>
      <c r="E38" s="15" t="s">
        <v>21</v>
      </c>
      <c r="F38" s="15">
        <v>6</v>
      </c>
      <c r="G38" s="15">
        <v>4</v>
      </c>
      <c r="H38" s="15" t="s">
        <v>27</v>
      </c>
      <c r="I38" s="15" t="s">
        <v>27</v>
      </c>
      <c r="J38" s="15" t="s">
        <v>27</v>
      </c>
      <c r="K38" s="15" t="s">
        <v>21</v>
      </c>
      <c r="L38" s="15">
        <v>7</v>
      </c>
      <c r="M38" s="15">
        <v>3</v>
      </c>
      <c r="N38" s="15" t="s">
        <v>22</v>
      </c>
      <c r="O38" s="15">
        <v>4</v>
      </c>
      <c r="P38" s="15">
        <v>6</v>
      </c>
      <c r="Q38" s="15" t="s">
        <v>22</v>
      </c>
      <c r="R38" s="15">
        <v>2</v>
      </c>
      <c r="S38" s="15">
        <v>3</v>
      </c>
      <c r="T38" s="15" t="s">
        <v>22</v>
      </c>
      <c r="U38" s="15">
        <v>5</v>
      </c>
      <c r="V38" s="15">
        <v>8</v>
      </c>
      <c r="W38" s="15" t="s">
        <v>22</v>
      </c>
      <c r="X38" s="15">
        <v>4</v>
      </c>
      <c r="Y38" s="15">
        <v>7</v>
      </c>
      <c r="Z38" s="15" t="s">
        <v>75</v>
      </c>
      <c r="AA38" s="15"/>
      <c r="AB38" s="15"/>
      <c r="AC38" s="7">
        <v>7</v>
      </c>
      <c r="AD38" s="63">
        <v>2</v>
      </c>
      <c r="AE38" s="64">
        <v>5</v>
      </c>
      <c r="AF38" s="65">
        <v>0</v>
      </c>
      <c r="AG38" s="66">
        <v>33</v>
      </c>
      <c r="AH38" s="67">
        <v>41</v>
      </c>
      <c r="AI38" s="68">
        <v>11</v>
      </c>
      <c r="AJ38" s="121">
        <v>6</v>
      </c>
      <c r="AK38" s="69"/>
      <c r="AL38" s="121"/>
      <c r="AS38" s="131" t="s">
        <v>45</v>
      </c>
      <c r="AT38" s="222">
        <v>7</v>
      </c>
      <c r="AU38" s="223">
        <v>5</v>
      </c>
      <c r="AV38" s="223">
        <v>1</v>
      </c>
      <c r="AW38" s="223">
        <v>0</v>
      </c>
      <c r="AX38" s="223">
        <v>40</v>
      </c>
      <c r="AY38" s="223">
        <v>31</v>
      </c>
      <c r="AZ38" s="223">
        <v>16</v>
      </c>
      <c r="BA38" s="224">
        <v>3</v>
      </c>
      <c r="BD38" s="24"/>
      <c r="BE38" s="24"/>
      <c r="BF38" s="25"/>
    </row>
    <row r="39" spans="1:58" ht="15.75" customHeight="1" x14ac:dyDescent="0.2">
      <c r="A39" s="46" t="s">
        <v>48</v>
      </c>
      <c r="B39" s="15" t="s">
        <v>22</v>
      </c>
      <c r="C39" s="15">
        <v>1</v>
      </c>
      <c r="D39" s="15">
        <v>8</v>
      </c>
      <c r="E39" s="15" t="s">
        <v>22</v>
      </c>
      <c r="F39" s="15">
        <v>3</v>
      </c>
      <c r="G39" s="15">
        <v>9</v>
      </c>
      <c r="H39" s="15" t="s">
        <v>22</v>
      </c>
      <c r="I39" s="15">
        <v>3</v>
      </c>
      <c r="J39" s="15">
        <v>7</v>
      </c>
      <c r="K39" s="15" t="s">
        <v>27</v>
      </c>
      <c r="L39" s="15" t="s">
        <v>27</v>
      </c>
      <c r="M39" s="15" t="s">
        <v>27</v>
      </c>
      <c r="N39" s="15" t="s">
        <v>22</v>
      </c>
      <c r="O39" s="15">
        <v>3</v>
      </c>
      <c r="P39" s="15">
        <v>5</v>
      </c>
      <c r="Q39" s="15" t="s">
        <v>22</v>
      </c>
      <c r="R39" s="15">
        <v>2</v>
      </c>
      <c r="S39" s="15">
        <v>8</v>
      </c>
      <c r="T39" s="15" t="s">
        <v>21</v>
      </c>
      <c r="U39" s="15">
        <v>12</v>
      </c>
      <c r="V39" s="15">
        <v>6</v>
      </c>
      <c r="W39" s="15" t="s">
        <v>22</v>
      </c>
      <c r="X39" s="15">
        <v>3</v>
      </c>
      <c r="Y39" s="15">
        <v>6</v>
      </c>
      <c r="Z39" s="15" t="s">
        <v>75</v>
      </c>
      <c r="AA39" s="15"/>
      <c r="AB39" s="15"/>
      <c r="AC39" s="7">
        <v>7</v>
      </c>
      <c r="AD39" s="63">
        <v>1</v>
      </c>
      <c r="AE39" s="64">
        <v>6</v>
      </c>
      <c r="AF39" s="65">
        <v>0</v>
      </c>
      <c r="AG39" s="66">
        <v>27</v>
      </c>
      <c r="AH39" s="67">
        <v>49</v>
      </c>
      <c r="AI39" s="68">
        <v>9</v>
      </c>
      <c r="AJ39" s="121">
        <v>8</v>
      </c>
      <c r="AK39" s="70"/>
      <c r="AL39" s="121"/>
      <c r="AS39" s="131" t="s">
        <v>42</v>
      </c>
      <c r="AT39" s="222">
        <v>7</v>
      </c>
      <c r="AU39" s="223">
        <v>4</v>
      </c>
      <c r="AV39" s="223">
        <v>3</v>
      </c>
      <c r="AW39" s="223">
        <v>0</v>
      </c>
      <c r="AX39" s="223">
        <v>55</v>
      </c>
      <c r="AY39" s="223">
        <v>38</v>
      </c>
      <c r="AZ39" s="223">
        <v>15</v>
      </c>
      <c r="BA39" s="224">
        <v>4</v>
      </c>
      <c r="BC39" s="174" t="s">
        <v>31</v>
      </c>
      <c r="BD39" s="175"/>
      <c r="BE39" s="175"/>
      <c r="BF39" s="176"/>
    </row>
    <row r="40" spans="1:58" ht="15.75" customHeight="1" x14ac:dyDescent="0.2">
      <c r="A40" s="46" t="s">
        <v>47</v>
      </c>
      <c r="B40" s="71" t="s">
        <v>21</v>
      </c>
      <c r="C40" s="71">
        <v>6</v>
      </c>
      <c r="D40" s="71">
        <v>3</v>
      </c>
      <c r="E40" s="15" t="s">
        <v>21</v>
      </c>
      <c r="F40" s="15">
        <v>5</v>
      </c>
      <c r="G40" s="15">
        <v>3</v>
      </c>
      <c r="H40" s="15" t="s">
        <v>21</v>
      </c>
      <c r="I40" s="15">
        <v>6</v>
      </c>
      <c r="J40" s="15">
        <v>4</v>
      </c>
      <c r="K40" s="15" t="s">
        <v>21</v>
      </c>
      <c r="L40" s="15">
        <v>5</v>
      </c>
      <c r="M40" s="15">
        <v>3</v>
      </c>
      <c r="N40" s="15" t="s">
        <v>27</v>
      </c>
      <c r="O40" s="15" t="s">
        <v>27</v>
      </c>
      <c r="P40" s="15" t="s">
        <v>27</v>
      </c>
      <c r="Q40" s="15" t="s">
        <v>23</v>
      </c>
      <c r="R40" s="15">
        <v>4</v>
      </c>
      <c r="S40" s="15">
        <v>4</v>
      </c>
      <c r="T40" s="114" t="s">
        <v>21</v>
      </c>
      <c r="U40" s="15">
        <v>5</v>
      </c>
      <c r="V40" s="15">
        <v>0</v>
      </c>
      <c r="W40" s="15" t="s">
        <v>23</v>
      </c>
      <c r="X40" s="15">
        <v>3</v>
      </c>
      <c r="Y40" s="15">
        <v>3</v>
      </c>
      <c r="Z40" s="15" t="s">
        <v>75</v>
      </c>
      <c r="AA40" s="15"/>
      <c r="AB40" s="15"/>
      <c r="AC40" s="7">
        <v>7</v>
      </c>
      <c r="AD40" s="63">
        <v>5</v>
      </c>
      <c r="AE40" s="64">
        <v>0</v>
      </c>
      <c r="AF40" s="65">
        <v>2</v>
      </c>
      <c r="AG40" s="66">
        <v>34</v>
      </c>
      <c r="AH40" s="67">
        <v>20</v>
      </c>
      <c r="AI40" s="68">
        <v>19</v>
      </c>
      <c r="AJ40" s="121">
        <v>1</v>
      </c>
      <c r="AK40" s="121"/>
      <c r="AL40" s="121"/>
      <c r="AS40" s="131" t="s">
        <v>49</v>
      </c>
      <c r="AT40" s="222">
        <v>7</v>
      </c>
      <c r="AU40" s="223">
        <v>3</v>
      </c>
      <c r="AV40" s="223">
        <v>3</v>
      </c>
      <c r="AW40" s="223">
        <v>1</v>
      </c>
      <c r="AX40" s="223">
        <v>34</v>
      </c>
      <c r="AY40" s="223">
        <v>38</v>
      </c>
      <c r="AZ40" s="223">
        <v>14</v>
      </c>
      <c r="BA40" s="224">
        <v>5</v>
      </c>
      <c r="BC40" s="26"/>
      <c r="BD40" s="27"/>
      <c r="BE40" s="28"/>
      <c r="BF40" s="29"/>
    </row>
    <row r="41" spans="1:58" ht="15.75" customHeight="1" x14ac:dyDescent="0.2">
      <c r="A41" s="50" t="s">
        <v>43</v>
      </c>
      <c r="B41" s="15" t="s">
        <v>21</v>
      </c>
      <c r="C41" s="15">
        <v>8</v>
      </c>
      <c r="D41" s="15">
        <v>6</v>
      </c>
      <c r="E41" s="123" t="s">
        <v>21</v>
      </c>
      <c r="F41" s="15">
        <v>7</v>
      </c>
      <c r="G41" s="15">
        <v>2</v>
      </c>
      <c r="H41" s="15" t="s">
        <v>21</v>
      </c>
      <c r="I41" s="15">
        <v>3</v>
      </c>
      <c r="J41" s="15">
        <v>2</v>
      </c>
      <c r="K41" s="15" t="s">
        <v>21</v>
      </c>
      <c r="L41" s="15">
        <v>8</v>
      </c>
      <c r="M41" s="15">
        <v>2</v>
      </c>
      <c r="N41" s="15" t="s">
        <v>23</v>
      </c>
      <c r="O41" s="15">
        <v>4</v>
      </c>
      <c r="P41" s="15">
        <v>4</v>
      </c>
      <c r="Q41" s="15" t="s">
        <v>27</v>
      </c>
      <c r="R41" s="15" t="s">
        <v>27</v>
      </c>
      <c r="S41" s="15" t="s">
        <v>27</v>
      </c>
      <c r="T41" s="15" t="s">
        <v>21</v>
      </c>
      <c r="U41" s="15">
        <v>6</v>
      </c>
      <c r="V41" s="15">
        <v>3</v>
      </c>
      <c r="W41" s="15" t="s">
        <v>22</v>
      </c>
      <c r="X41" s="15">
        <v>2</v>
      </c>
      <c r="Y41" s="15">
        <v>6</v>
      </c>
      <c r="Z41" s="15" t="s">
        <v>75</v>
      </c>
      <c r="AA41" s="15"/>
      <c r="AB41" s="15"/>
      <c r="AC41" s="7">
        <v>7</v>
      </c>
      <c r="AD41" s="63">
        <v>5</v>
      </c>
      <c r="AE41" s="64">
        <v>1</v>
      </c>
      <c r="AF41" s="65">
        <v>1</v>
      </c>
      <c r="AG41" s="66">
        <v>38</v>
      </c>
      <c r="AH41" s="67">
        <v>25</v>
      </c>
      <c r="AI41" s="68">
        <v>18</v>
      </c>
      <c r="AJ41" s="121">
        <v>2</v>
      </c>
      <c r="AK41" s="121"/>
      <c r="AL41" s="121"/>
      <c r="AS41" s="131" t="s">
        <v>46</v>
      </c>
      <c r="AT41" s="222">
        <v>7</v>
      </c>
      <c r="AU41" s="223">
        <v>2</v>
      </c>
      <c r="AV41" s="223">
        <v>5</v>
      </c>
      <c r="AW41" s="223">
        <v>0</v>
      </c>
      <c r="AX41" s="223">
        <v>33</v>
      </c>
      <c r="AY41" s="223">
        <v>41</v>
      </c>
      <c r="AZ41" s="223">
        <v>11</v>
      </c>
      <c r="BA41" s="224">
        <v>6</v>
      </c>
    </row>
    <row r="42" spans="1:58" ht="15.75" customHeight="1" x14ac:dyDescent="0.2">
      <c r="A42" s="50" t="s">
        <v>45</v>
      </c>
      <c r="B42" s="15" t="s">
        <v>21</v>
      </c>
      <c r="C42" s="15">
        <v>8</v>
      </c>
      <c r="D42" s="15">
        <v>4</v>
      </c>
      <c r="E42" s="123" t="s">
        <v>21</v>
      </c>
      <c r="F42" s="15">
        <v>5</v>
      </c>
      <c r="G42" s="15">
        <v>3</v>
      </c>
      <c r="H42" s="15" t="s">
        <v>21</v>
      </c>
      <c r="I42" s="15">
        <v>8</v>
      </c>
      <c r="J42" s="15">
        <v>5</v>
      </c>
      <c r="K42" s="15" t="s">
        <v>21</v>
      </c>
      <c r="L42" s="15">
        <v>12</v>
      </c>
      <c r="M42" s="15">
        <v>6</v>
      </c>
      <c r="N42" s="140" t="s">
        <v>18</v>
      </c>
      <c r="O42" s="15">
        <v>0</v>
      </c>
      <c r="P42" s="15">
        <v>5</v>
      </c>
      <c r="Q42" s="15" t="s">
        <v>22</v>
      </c>
      <c r="R42" s="15">
        <v>3</v>
      </c>
      <c r="S42" s="15">
        <v>6</v>
      </c>
      <c r="T42" s="15" t="s">
        <v>27</v>
      </c>
      <c r="U42" s="15" t="s">
        <v>27</v>
      </c>
      <c r="V42" s="15" t="s">
        <v>27</v>
      </c>
      <c r="W42" s="15" t="s">
        <v>21</v>
      </c>
      <c r="X42" s="15">
        <v>4</v>
      </c>
      <c r="Y42" s="15">
        <v>2</v>
      </c>
      <c r="Z42" s="15" t="s">
        <v>75</v>
      </c>
      <c r="AA42" s="15"/>
      <c r="AB42" s="15"/>
      <c r="AC42" s="7">
        <v>7</v>
      </c>
      <c r="AD42" s="63">
        <v>5</v>
      </c>
      <c r="AE42" s="64">
        <v>1</v>
      </c>
      <c r="AF42" s="65">
        <v>0</v>
      </c>
      <c r="AG42" s="66">
        <v>40</v>
      </c>
      <c r="AH42" s="67">
        <v>31</v>
      </c>
      <c r="AI42" s="68">
        <v>16</v>
      </c>
      <c r="AJ42" s="121">
        <v>3</v>
      </c>
      <c r="AK42" s="121"/>
      <c r="AL42" s="121"/>
      <c r="AS42" s="131" t="s">
        <v>44</v>
      </c>
      <c r="AT42" s="222">
        <v>7</v>
      </c>
      <c r="AU42" s="223">
        <v>2</v>
      </c>
      <c r="AV42" s="223">
        <v>5</v>
      </c>
      <c r="AW42" s="223">
        <v>0</v>
      </c>
      <c r="AX42" s="223">
        <v>31</v>
      </c>
      <c r="AY42" s="223">
        <v>38</v>
      </c>
      <c r="AZ42" s="223">
        <v>11</v>
      </c>
      <c r="BA42" s="224">
        <v>7</v>
      </c>
    </row>
    <row r="43" spans="1:58" ht="15.75" customHeight="1" x14ac:dyDescent="0.2">
      <c r="A43" s="50" t="s">
        <v>49</v>
      </c>
      <c r="B43" s="15" t="s">
        <v>22</v>
      </c>
      <c r="C43" s="15">
        <v>6</v>
      </c>
      <c r="D43" s="15">
        <v>16</v>
      </c>
      <c r="E43" s="15" t="s">
        <v>22</v>
      </c>
      <c r="F43" s="15">
        <v>4</v>
      </c>
      <c r="G43" s="15">
        <v>6</v>
      </c>
      <c r="H43" s="15" t="s">
        <v>21</v>
      </c>
      <c r="I43" s="15">
        <v>7</v>
      </c>
      <c r="J43" s="15">
        <v>4</v>
      </c>
      <c r="K43" s="15" t="s">
        <v>21</v>
      </c>
      <c r="L43" s="15">
        <v>6</v>
      </c>
      <c r="M43" s="15">
        <v>3</v>
      </c>
      <c r="N43" s="15" t="s">
        <v>23</v>
      </c>
      <c r="O43" s="15">
        <v>3</v>
      </c>
      <c r="P43" s="15">
        <v>3</v>
      </c>
      <c r="Q43" s="15" t="s">
        <v>21</v>
      </c>
      <c r="R43" s="15">
        <v>6</v>
      </c>
      <c r="S43" s="15">
        <v>2</v>
      </c>
      <c r="T43" s="15" t="s">
        <v>22</v>
      </c>
      <c r="U43" s="15">
        <v>2</v>
      </c>
      <c r="V43" s="15">
        <v>4</v>
      </c>
      <c r="W43" s="15" t="s">
        <v>27</v>
      </c>
      <c r="X43" s="15" t="s">
        <v>27</v>
      </c>
      <c r="Y43" s="15" t="s">
        <v>27</v>
      </c>
      <c r="Z43" s="15" t="s">
        <v>75</v>
      </c>
      <c r="AA43" s="15"/>
      <c r="AB43" s="15"/>
      <c r="AC43" s="7">
        <v>7</v>
      </c>
      <c r="AD43" s="63">
        <v>3</v>
      </c>
      <c r="AE43" s="64">
        <v>3</v>
      </c>
      <c r="AF43" s="65">
        <v>1</v>
      </c>
      <c r="AG43" s="66">
        <v>34</v>
      </c>
      <c r="AH43" s="67">
        <v>38</v>
      </c>
      <c r="AI43" s="68">
        <v>14</v>
      </c>
      <c r="AJ43" s="121">
        <v>5</v>
      </c>
      <c r="AK43" s="121"/>
      <c r="AL43" s="121"/>
      <c r="AS43" s="132" t="s">
        <v>48</v>
      </c>
      <c r="AT43" s="225">
        <v>7</v>
      </c>
      <c r="AU43" s="226">
        <v>1</v>
      </c>
      <c r="AV43" s="226">
        <v>6</v>
      </c>
      <c r="AW43" s="226">
        <v>0</v>
      </c>
      <c r="AX43" s="226">
        <v>27</v>
      </c>
      <c r="AY43" s="226">
        <v>49</v>
      </c>
      <c r="AZ43" s="226">
        <v>9</v>
      </c>
      <c r="BA43" s="227">
        <v>8</v>
      </c>
    </row>
    <row r="44" spans="1:58" ht="15.75" customHeight="1" x14ac:dyDescent="0.2">
      <c r="A44" s="124"/>
      <c r="B44" s="52" t="s">
        <v>75</v>
      </c>
      <c r="C44" s="72"/>
      <c r="D44" s="72"/>
      <c r="E44" s="52" t="s">
        <v>75</v>
      </c>
      <c r="F44" s="52"/>
      <c r="G44" s="52"/>
      <c r="H44" s="52" t="s">
        <v>75</v>
      </c>
      <c r="I44" s="52"/>
      <c r="J44" s="52"/>
      <c r="K44" s="52" t="s">
        <v>75</v>
      </c>
      <c r="L44" s="52"/>
      <c r="M44" s="52"/>
      <c r="N44" s="52" t="s">
        <v>75</v>
      </c>
      <c r="O44" s="52"/>
      <c r="P44" s="52"/>
      <c r="Q44" s="52" t="s">
        <v>75</v>
      </c>
      <c r="R44" s="52"/>
      <c r="S44" s="52"/>
      <c r="T44" s="52" t="s">
        <v>75</v>
      </c>
      <c r="U44" s="52"/>
      <c r="V44" s="52"/>
      <c r="W44" s="52" t="s">
        <v>75</v>
      </c>
      <c r="X44" s="52"/>
      <c r="Y44" s="52"/>
      <c r="Z44" s="52" t="s">
        <v>27</v>
      </c>
      <c r="AA44" s="52" t="s">
        <v>27</v>
      </c>
      <c r="AB44" s="52" t="s">
        <v>27</v>
      </c>
      <c r="AC44" s="73">
        <v>0</v>
      </c>
      <c r="AD44" s="74">
        <v>0</v>
      </c>
      <c r="AE44" s="75">
        <v>0</v>
      </c>
      <c r="AF44" s="76">
        <v>0</v>
      </c>
      <c r="AG44" s="77">
        <v>0</v>
      </c>
      <c r="AH44" s="78">
        <v>0</v>
      </c>
      <c r="AI44" s="79">
        <v>0</v>
      </c>
      <c r="AJ44" s="121"/>
      <c r="AK44" s="121"/>
      <c r="AL44" s="121"/>
    </row>
    <row r="45" spans="1:58" ht="15.75" customHeight="1" x14ac:dyDescent="0.2">
      <c r="A45" s="121"/>
      <c r="B45" s="121"/>
      <c r="C45" s="121"/>
      <c r="D45" s="121"/>
      <c r="E45" s="121"/>
      <c r="F45" s="121"/>
      <c r="G45" s="121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121"/>
      <c r="AK45" s="121"/>
      <c r="AL45" s="121"/>
      <c r="AX45" s="24"/>
      <c r="AY45" s="24"/>
      <c r="AZ45" s="25"/>
    </row>
    <row r="46" spans="1:58" ht="15.75" customHeight="1" x14ac:dyDescent="0.2">
      <c r="AG46" s="70"/>
      <c r="AH46" s="70"/>
      <c r="AI46" s="70"/>
      <c r="AJ46" s="121"/>
      <c r="AK46" s="121"/>
      <c r="AL46" s="121"/>
      <c r="AX46" s="24"/>
      <c r="AY46" s="24"/>
      <c r="AZ46" s="25"/>
    </row>
    <row r="47" spans="1:58" ht="15.75" customHeight="1" x14ac:dyDescent="0.2">
      <c r="AX47" s="24"/>
      <c r="AY47" s="24"/>
      <c r="AZ47" s="25"/>
    </row>
    <row r="48" spans="1:58" ht="15.75" customHeight="1" x14ac:dyDescent="0.2">
      <c r="AX48" s="24"/>
      <c r="AY48" s="24"/>
      <c r="AZ48" s="25"/>
    </row>
    <row r="49" spans="50:52" ht="15.75" customHeight="1" x14ac:dyDescent="0.2">
      <c r="AX49" s="24"/>
      <c r="AY49" s="24"/>
      <c r="AZ49" s="25"/>
    </row>
    <row r="50" spans="50:52" ht="15.75" customHeight="1" x14ac:dyDescent="0.2">
      <c r="AX50" s="24"/>
      <c r="AY50" s="24"/>
      <c r="AZ50" s="25"/>
    </row>
    <row r="51" spans="50:52" ht="15.75" customHeight="1" x14ac:dyDescent="0.2">
      <c r="AX51" s="24"/>
      <c r="AY51" s="24"/>
      <c r="AZ51" s="25"/>
    </row>
    <row r="52" spans="50:52" ht="15.75" customHeight="1" x14ac:dyDescent="0.2">
      <c r="AX52" s="24"/>
      <c r="AY52" s="24"/>
      <c r="AZ52" s="25"/>
    </row>
    <row r="53" spans="50:52" ht="15.75" customHeight="1" x14ac:dyDescent="0.2">
      <c r="AX53" s="24"/>
      <c r="AY53" s="24"/>
      <c r="AZ53" s="25"/>
    </row>
    <row r="54" spans="50:52" ht="15.75" customHeight="1" x14ac:dyDescent="0.2">
      <c r="AX54" s="24"/>
      <c r="AY54" s="24"/>
      <c r="AZ54" s="25"/>
    </row>
    <row r="55" spans="50:52" ht="15.75" customHeight="1" x14ac:dyDescent="0.2">
      <c r="AX55" s="24"/>
      <c r="AY55" s="24"/>
      <c r="AZ55" s="25"/>
    </row>
    <row r="56" spans="50:52" ht="15.75" customHeight="1" x14ac:dyDescent="0.2">
      <c r="AX56" s="24"/>
      <c r="AY56" s="24"/>
      <c r="AZ56" s="25"/>
    </row>
    <row r="57" spans="50:52" ht="15.75" customHeight="1" x14ac:dyDescent="0.2">
      <c r="AX57" s="24"/>
      <c r="AY57" s="24"/>
      <c r="AZ57" s="25"/>
    </row>
    <row r="58" spans="50:52" ht="15.75" customHeight="1" x14ac:dyDescent="0.2">
      <c r="AX58" s="24"/>
      <c r="AY58" s="24"/>
      <c r="AZ58" s="25"/>
    </row>
    <row r="59" spans="50:52" ht="15.75" customHeight="1" x14ac:dyDescent="0.2">
      <c r="AX59" s="24"/>
      <c r="AY59" s="24"/>
      <c r="AZ59" s="25"/>
    </row>
    <row r="60" spans="50:52" ht="15.75" customHeight="1" x14ac:dyDescent="0.2">
      <c r="AX60" s="24"/>
      <c r="AY60" s="24"/>
      <c r="AZ60" s="25"/>
    </row>
    <row r="61" spans="50:52" ht="15.75" customHeight="1" x14ac:dyDescent="0.2">
      <c r="AX61" s="24"/>
      <c r="AY61" s="24"/>
      <c r="AZ61" s="25"/>
    </row>
    <row r="62" spans="50:52" ht="15.75" customHeight="1" x14ac:dyDescent="0.2">
      <c r="AX62" s="24"/>
      <c r="AY62" s="24"/>
      <c r="AZ62" s="25"/>
    </row>
    <row r="63" spans="50:52" ht="15.75" customHeight="1" x14ac:dyDescent="0.2">
      <c r="AX63" s="24"/>
      <c r="AY63" s="24"/>
      <c r="AZ63" s="25"/>
    </row>
    <row r="64" spans="50:52" ht="15.75" customHeight="1" x14ac:dyDescent="0.2">
      <c r="AX64" s="24"/>
      <c r="AY64" s="24"/>
      <c r="AZ64" s="25"/>
    </row>
    <row r="65" spans="50:52" ht="15.75" customHeight="1" x14ac:dyDescent="0.2">
      <c r="AX65" s="24"/>
      <c r="AY65" s="24"/>
      <c r="AZ65" s="25"/>
    </row>
    <row r="66" spans="50:52" ht="15.75" customHeight="1" x14ac:dyDescent="0.2">
      <c r="AX66" s="24"/>
      <c r="AY66" s="24"/>
      <c r="AZ66" s="25"/>
    </row>
    <row r="67" spans="50:52" ht="15.75" customHeight="1" x14ac:dyDescent="0.2">
      <c r="AX67" s="24"/>
      <c r="AY67" s="24"/>
      <c r="AZ67" s="25"/>
    </row>
    <row r="68" spans="50:52" ht="15.75" customHeight="1" x14ac:dyDescent="0.2">
      <c r="AX68" s="24"/>
      <c r="AY68" s="24"/>
      <c r="AZ68" s="25"/>
    </row>
    <row r="69" spans="50:52" ht="15.75" customHeight="1" x14ac:dyDescent="0.2">
      <c r="AX69" s="24"/>
      <c r="AY69" s="24"/>
      <c r="AZ69" s="25"/>
    </row>
    <row r="70" spans="50:52" ht="15.75" customHeight="1" x14ac:dyDescent="0.2">
      <c r="AX70" s="24"/>
      <c r="AY70" s="24"/>
      <c r="AZ70" s="25"/>
    </row>
    <row r="71" spans="50:52" ht="15.75" customHeight="1" x14ac:dyDescent="0.2">
      <c r="AX71" s="24"/>
      <c r="AY71" s="24"/>
      <c r="AZ71" s="25"/>
    </row>
    <row r="72" spans="50:52" ht="15.75" customHeight="1" x14ac:dyDescent="0.2">
      <c r="AX72" s="24"/>
      <c r="AY72" s="24"/>
      <c r="AZ72" s="25"/>
    </row>
    <row r="73" spans="50:52" ht="15.75" customHeight="1" x14ac:dyDescent="0.2">
      <c r="AX73" s="24"/>
      <c r="AY73" s="24"/>
      <c r="AZ73" s="25"/>
    </row>
    <row r="74" spans="50:52" ht="15.75" customHeight="1" x14ac:dyDescent="0.2">
      <c r="AX74" s="24"/>
      <c r="AY74" s="24"/>
      <c r="AZ74" s="25"/>
    </row>
    <row r="75" spans="50:52" ht="15.75" customHeight="1" x14ac:dyDescent="0.2">
      <c r="AX75" s="24"/>
      <c r="AY75" s="24"/>
      <c r="AZ75" s="25"/>
    </row>
    <row r="76" spans="50:52" ht="15.75" customHeight="1" x14ac:dyDescent="0.2">
      <c r="AX76" s="24"/>
      <c r="AY76" s="24"/>
      <c r="AZ76" s="25"/>
    </row>
    <row r="77" spans="50:52" ht="15.75" customHeight="1" x14ac:dyDescent="0.2">
      <c r="AX77" s="24"/>
      <c r="AY77" s="24"/>
      <c r="AZ77" s="25"/>
    </row>
    <row r="78" spans="50:52" ht="15.75" customHeight="1" x14ac:dyDescent="0.2">
      <c r="AX78" s="24"/>
      <c r="AY78" s="24"/>
      <c r="AZ78" s="25"/>
    </row>
    <row r="79" spans="50:52" ht="15.75" customHeight="1" x14ac:dyDescent="0.2">
      <c r="AX79" s="24"/>
      <c r="AY79" s="24"/>
      <c r="AZ79" s="25"/>
    </row>
    <row r="80" spans="50:52" ht="15.75" customHeight="1" x14ac:dyDescent="0.2">
      <c r="AX80" s="24"/>
      <c r="AY80" s="24"/>
      <c r="AZ80" s="25"/>
    </row>
    <row r="81" spans="50:52" ht="15.75" customHeight="1" x14ac:dyDescent="0.2">
      <c r="AX81" s="24"/>
      <c r="AY81" s="24"/>
      <c r="AZ81" s="25"/>
    </row>
    <row r="82" spans="50:52" ht="15.75" customHeight="1" x14ac:dyDescent="0.2">
      <c r="AX82" s="24"/>
      <c r="AY82" s="24"/>
      <c r="AZ82" s="25"/>
    </row>
    <row r="83" spans="50:52" ht="15.75" customHeight="1" x14ac:dyDescent="0.2">
      <c r="AX83" s="24"/>
      <c r="AY83" s="24"/>
      <c r="AZ83" s="25"/>
    </row>
    <row r="84" spans="50:52" ht="15.75" customHeight="1" x14ac:dyDescent="0.2">
      <c r="AX84" s="24"/>
      <c r="AY84" s="24"/>
      <c r="AZ84" s="25"/>
    </row>
    <row r="85" spans="50:52" ht="15.75" customHeight="1" x14ac:dyDescent="0.2">
      <c r="AX85" s="24"/>
      <c r="AY85" s="24"/>
      <c r="AZ85" s="25"/>
    </row>
    <row r="86" spans="50:52" ht="15.75" customHeight="1" x14ac:dyDescent="0.2">
      <c r="AX86" s="24"/>
      <c r="AY86" s="24"/>
      <c r="AZ86" s="25"/>
    </row>
    <row r="87" spans="50:52" ht="15.75" customHeight="1" x14ac:dyDescent="0.2">
      <c r="AX87" s="24"/>
      <c r="AY87" s="24"/>
      <c r="AZ87" s="25"/>
    </row>
    <row r="88" spans="50:52" ht="15.75" customHeight="1" x14ac:dyDescent="0.2">
      <c r="AX88" s="24"/>
      <c r="AY88" s="24"/>
      <c r="AZ88" s="25"/>
    </row>
    <row r="89" spans="50:52" ht="15.75" customHeight="1" x14ac:dyDescent="0.2">
      <c r="AX89" s="24"/>
      <c r="AY89" s="24"/>
      <c r="AZ89" s="25"/>
    </row>
    <row r="90" spans="50:52" ht="15.75" customHeight="1" x14ac:dyDescent="0.2">
      <c r="AX90" s="24"/>
      <c r="AY90" s="24"/>
      <c r="AZ90" s="25"/>
    </row>
    <row r="91" spans="50:52" ht="15.75" customHeight="1" x14ac:dyDescent="0.2">
      <c r="AX91" s="24"/>
      <c r="AY91" s="24"/>
      <c r="AZ91" s="25"/>
    </row>
    <row r="92" spans="50:52" ht="15.75" customHeight="1" x14ac:dyDescent="0.2">
      <c r="AX92" s="24"/>
      <c r="AY92" s="24"/>
      <c r="AZ92" s="25"/>
    </row>
    <row r="93" spans="50:52" ht="15.75" customHeight="1" x14ac:dyDescent="0.2">
      <c r="AX93" s="24"/>
      <c r="AY93" s="24"/>
      <c r="AZ93" s="25"/>
    </row>
    <row r="94" spans="50:52" ht="15.75" customHeight="1" x14ac:dyDescent="0.2">
      <c r="AX94" s="24"/>
      <c r="AY94" s="24"/>
      <c r="AZ94" s="25"/>
    </row>
    <row r="95" spans="50:52" ht="15.75" customHeight="1" x14ac:dyDescent="0.2">
      <c r="AX95" s="24"/>
      <c r="AY95" s="24"/>
      <c r="AZ95" s="25"/>
    </row>
    <row r="96" spans="50:52" ht="15.75" customHeight="1" x14ac:dyDescent="0.2">
      <c r="AX96" s="24"/>
      <c r="AY96" s="24"/>
      <c r="AZ96" s="25"/>
    </row>
    <row r="97" spans="50:52" ht="15.75" customHeight="1" x14ac:dyDescent="0.2">
      <c r="AX97" s="24"/>
      <c r="AY97" s="24"/>
      <c r="AZ97" s="25"/>
    </row>
    <row r="98" spans="50:52" ht="15.75" customHeight="1" x14ac:dyDescent="0.2">
      <c r="AX98" s="24"/>
      <c r="AY98" s="24"/>
      <c r="AZ98" s="25"/>
    </row>
    <row r="99" spans="50:52" ht="15.75" customHeight="1" x14ac:dyDescent="0.2">
      <c r="AX99" s="24"/>
      <c r="AY99" s="24"/>
      <c r="AZ99" s="25"/>
    </row>
    <row r="100" spans="50:52" ht="15.75" customHeight="1" x14ac:dyDescent="0.2">
      <c r="AX100" s="24"/>
      <c r="AY100" s="24"/>
      <c r="AZ100" s="25"/>
    </row>
  </sheetData>
  <mergeCells count="39">
    <mergeCell ref="Q34:S34"/>
    <mergeCell ref="T34:V34"/>
    <mergeCell ref="B34:D34"/>
    <mergeCell ref="E34:G34"/>
    <mergeCell ref="H34:J34"/>
    <mergeCell ref="K34:M34"/>
    <mergeCell ref="N34:P34"/>
    <mergeCell ref="B1:D1"/>
    <mergeCell ref="E1:G1"/>
    <mergeCell ref="BC2:BF2"/>
    <mergeCell ref="BC6:BF6"/>
    <mergeCell ref="B14:D14"/>
    <mergeCell ref="E14:G14"/>
    <mergeCell ref="H14:J14"/>
    <mergeCell ref="K14:M14"/>
    <mergeCell ref="Q14:S14"/>
    <mergeCell ref="H1:J1"/>
    <mergeCell ref="K1:M1"/>
    <mergeCell ref="N1:P1"/>
    <mergeCell ref="T14:V14"/>
    <mergeCell ref="W14:Y14"/>
    <mergeCell ref="Q1:S1"/>
    <mergeCell ref="N14:P14"/>
    <mergeCell ref="BC39:BF39"/>
    <mergeCell ref="T1:V1"/>
    <mergeCell ref="W1:Y1"/>
    <mergeCell ref="Z1:AC1"/>
    <mergeCell ref="BC35:BF35"/>
    <mergeCell ref="W34:Y34"/>
    <mergeCell ref="Z34:AB34"/>
    <mergeCell ref="AC34:AF34"/>
    <mergeCell ref="AG34:AI34"/>
    <mergeCell ref="AD1:AF1"/>
    <mergeCell ref="AC14:AE14"/>
    <mergeCell ref="Z14:AB14"/>
    <mergeCell ref="AJ14:AL14"/>
    <mergeCell ref="AF14:AI14"/>
    <mergeCell ref="BC15:BF15"/>
    <mergeCell ref="BC19:BF19"/>
  </mergeCells>
  <pageMargins left="0.70000000000000007" right="0.70000000000000007" top="0.75" bottom="0.75" header="0" footer="0"/>
  <pageSetup paperSize="9" scale="48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00"/>
  <sheetViews>
    <sheetView zoomScale="70" zoomScaleNormal="70" workbookViewId="0">
      <selection sqref="A1:AG11"/>
    </sheetView>
  </sheetViews>
  <sheetFormatPr baseColWidth="10" defaultColWidth="14.33203125" defaultRowHeight="15" customHeight="1" x14ac:dyDescent="0.2"/>
  <cols>
    <col min="1" max="1" width="21.83203125" customWidth="1"/>
    <col min="2" max="32" width="6.83203125" customWidth="1"/>
    <col min="33" max="33" width="14.33203125" customWidth="1"/>
    <col min="34" max="34" width="9.1640625" customWidth="1"/>
    <col min="35" max="35" width="3.1640625" customWidth="1"/>
    <col min="36" max="36" width="16.33203125" customWidth="1"/>
    <col min="37" max="37" width="7" customWidth="1"/>
    <col min="38" max="38" width="4.5" customWidth="1"/>
    <col min="39" max="39" width="4.6640625" customWidth="1"/>
    <col min="40" max="40" width="5.5" customWidth="1"/>
    <col min="41" max="41" width="3.83203125" customWidth="1"/>
    <col min="42" max="42" width="7.5" customWidth="1"/>
    <col min="43" max="43" width="6.5" customWidth="1"/>
    <col min="44" max="44" width="8.33203125" customWidth="1"/>
    <col min="45" max="45" width="8.6640625" customWidth="1"/>
    <col min="46" max="46" width="19.33203125" customWidth="1"/>
    <col min="47" max="48" width="3.6640625" customWidth="1"/>
    <col min="49" max="49" width="19.33203125" customWidth="1"/>
  </cols>
  <sheetData>
    <row r="1" spans="1:49" ht="17" thickBot="1" x14ac:dyDescent="0.25">
      <c r="A1" s="153" t="s">
        <v>50</v>
      </c>
      <c r="B1" s="194" t="s">
        <v>51</v>
      </c>
      <c r="C1" s="192"/>
      <c r="D1" s="195"/>
      <c r="E1" s="194" t="s">
        <v>53</v>
      </c>
      <c r="F1" s="192"/>
      <c r="G1" s="195"/>
      <c r="H1" s="194" t="s">
        <v>55</v>
      </c>
      <c r="I1" s="192"/>
      <c r="J1" s="195"/>
      <c r="K1" s="194" t="s">
        <v>52</v>
      </c>
      <c r="L1" s="192"/>
      <c r="M1" s="195"/>
      <c r="N1" s="194" t="s">
        <v>56</v>
      </c>
      <c r="O1" s="192"/>
      <c r="P1" s="195"/>
      <c r="Q1" s="194" t="s">
        <v>57</v>
      </c>
      <c r="R1" s="192"/>
      <c r="S1" s="195"/>
      <c r="T1" s="194" t="s">
        <v>54</v>
      </c>
      <c r="U1" s="192"/>
      <c r="V1" s="195"/>
      <c r="W1" s="194" t="s">
        <v>58</v>
      </c>
      <c r="X1" s="192"/>
      <c r="Y1" s="195"/>
      <c r="Z1" s="196" t="s">
        <v>15</v>
      </c>
      <c r="AA1" s="197"/>
      <c r="AB1" s="197"/>
      <c r="AC1" s="198"/>
      <c r="AD1" s="199" t="s">
        <v>7</v>
      </c>
      <c r="AE1" s="197"/>
      <c r="AF1" s="200"/>
      <c r="AH1" s="24"/>
      <c r="AJ1" s="2"/>
      <c r="AK1" s="2"/>
      <c r="AL1" s="3"/>
      <c r="AM1" s="3"/>
      <c r="AN1" s="3"/>
      <c r="AO1" s="3"/>
      <c r="AP1" s="3"/>
      <c r="AQ1" s="3"/>
      <c r="AR1" s="4"/>
      <c r="AW1" s="25"/>
    </row>
    <row r="2" spans="1:49" ht="28.5" customHeight="1" thickBot="1" x14ac:dyDescent="0.25">
      <c r="A2" s="135" t="s">
        <v>16</v>
      </c>
      <c r="B2" s="81" t="s">
        <v>17</v>
      </c>
      <c r="C2" s="81" t="s">
        <v>18</v>
      </c>
      <c r="D2" s="81" t="s">
        <v>19</v>
      </c>
      <c r="E2" s="81" t="s">
        <v>17</v>
      </c>
      <c r="F2" s="81" t="s">
        <v>18</v>
      </c>
      <c r="G2" s="81" t="s">
        <v>19</v>
      </c>
      <c r="H2" s="81" t="s">
        <v>17</v>
      </c>
      <c r="I2" s="81" t="s">
        <v>18</v>
      </c>
      <c r="J2" s="81" t="s">
        <v>19</v>
      </c>
      <c r="K2" s="81" t="s">
        <v>17</v>
      </c>
      <c r="L2" s="81" t="s">
        <v>18</v>
      </c>
      <c r="M2" s="81" t="s">
        <v>19</v>
      </c>
      <c r="N2" s="81" t="s">
        <v>17</v>
      </c>
      <c r="O2" s="81" t="s">
        <v>18</v>
      </c>
      <c r="P2" s="81" t="s">
        <v>19</v>
      </c>
      <c r="Q2" s="81" t="s">
        <v>17</v>
      </c>
      <c r="R2" s="81" t="s">
        <v>18</v>
      </c>
      <c r="S2" s="81" t="s">
        <v>19</v>
      </c>
      <c r="T2" s="81" t="s">
        <v>17</v>
      </c>
      <c r="U2" s="81" t="s">
        <v>18</v>
      </c>
      <c r="V2" s="115" t="s">
        <v>19</v>
      </c>
      <c r="W2" s="81" t="s">
        <v>17</v>
      </c>
      <c r="X2" s="81" t="s">
        <v>18</v>
      </c>
      <c r="Y2" s="115" t="s">
        <v>19</v>
      </c>
      <c r="Z2" s="82" t="s">
        <v>20</v>
      </c>
      <c r="AA2" s="8" t="s">
        <v>21</v>
      </c>
      <c r="AB2" s="9" t="s">
        <v>22</v>
      </c>
      <c r="AC2" s="61" t="s">
        <v>23</v>
      </c>
      <c r="AD2" s="11" t="s">
        <v>18</v>
      </c>
      <c r="AE2" s="12" t="s">
        <v>19</v>
      </c>
      <c r="AF2" s="104" t="s">
        <v>20</v>
      </c>
      <c r="AG2" s="60" t="s">
        <v>24</v>
      </c>
      <c r="AH2" s="45"/>
      <c r="AJ2" s="128"/>
      <c r="AK2" s="128" t="s">
        <v>1</v>
      </c>
      <c r="AL2" s="129" t="s">
        <v>2</v>
      </c>
      <c r="AM2" s="129" t="s">
        <v>3</v>
      </c>
      <c r="AN2" s="129" t="s">
        <v>4</v>
      </c>
      <c r="AO2" s="129" t="s">
        <v>5</v>
      </c>
      <c r="AP2" s="129" t="s">
        <v>6</v>
      </c>
      <c r="AQ2" s="129" t="s">
        <v>7</v>
      </c>
      <c r="AR2" s="130" t="s">
        <v>8</v>
      </c>
      <c r="AT2" s="174" t="s">
        <v>25</v>
      </c>
      <c r="AU2" s="175"/>
      <c r="AV2" s="175"/>
      <c r="AW2" s="176"/>
    </row>
    <row r="3" spans="1:49" ht="16" x14ac:dyDescent="0.2">
      <c r="A3" s="136" t="s">
        <v>51</v>
      </c>
      <c r="B3" s="100" t="s">
        <v>27</v>
      </c>
      <c r="C3" s="100" t="s">
        <v>27</v>
      </c>
      <c r="D3" s="100" t="s">
        <v>27</v>
      </c>
      <c r="E3" s="100" t="s">
        <v>21</v>
      </c>
      <c r="F3" s="100">
        <v>8</v>
      </c>
      <c r="G3" s="100">
        <v>2</v>
      </c>
      <c r="H3" s="143" t="s">
        <v>21</v>
      </c>
      <c r="I3" s="100">
        <v>5</v>
      </c>
      <c r="J3" s="100">
        <v>0</v>
      </c>
      <c r="K3" s="100" t="s">
        <v>22</v>
      </c>
      <c r="L3" s="100">
        <v>2</v>
      </c>
      <c r="M3" s="100">
        <v>5</v>
      </c>
      <c r="N3" s="100" t="s">
        <v>21</v>
      </c>
      <c r="O3" s="100">
        <v>4</v>
      </c>
      <c r="P3" s="100">
        <v>3</v>
      </c>
      <c r="Q3" s="100" t="s">
        <v>22</v>
      </c>
      <c r="R3" s="100">
        <v>1</v>
      </c>
      <c r="S3" s="100">
        <v>12</v>
      </c>
      <c r="T3" s="100" t="s">
        <v>23</v>
      </c>
      <c r="U3" s="100">
        <v>5</v>
      </c>
      <c r="V3" s="125">
        <v>5</v>
      </c>
      <c r="W3" s="143" t="s">
        <v>21</v>
      </c>
      <c r="X3" s="100">
        <v>5</v>
      </c>
      <c r="Y3" s="125">
        <v>0</v>
      </c>
      <c r="Z3" s="101">
        <v>7</v>
      </c>
      <c r="AA3" s="8">
        <v>4</v>
      </c>
      <c r="AB3" s="9">
        <v>2</v>
      </c>
      <c r="AC3" s="61">
        <v>1</v>
      </c>
      <c r="AD3" s="11">
        <v>30</v>
      </c>
      <c r="AE3" s="12">
        <v>27</v>
      </c>
      <c r="AF3" s="104">
        <v>16</v>
      </c>
      <c r="AG3">
        <v>4</v>
      </c>
      <c r="AH3" s="48"/>
      <c r="AJ3" s="128" t="s">
        <v>52</v>
      </c>
      <c r="AK3" s="219">
        <v>7</v>
      </c>
      <c r="AL3" s="220">
        <v>7</v>
      </c>
      <c r="AM3" s="220">
        <v>0</v>
      </c>
      <c r="AN3" s="220">
        <v>0</v>
      </c>
      <c r="AO3" s="220">
        <v>48</v>
      </c>
      <c r="AP3" s="220">
        <v>10</v>
      </c>
      <c r="AQ3" s="220">
        <v>21</v>
      </c>
      <c r="AR3" s="221">
        <v>1</v>
      </c>
      <c r="AT3" s="150" t="s">
        <v>52</v>
      </c>
      <c r="AU3" s="85"/>
      <c r="AV3" s="18"/>
      <c r="AW3" s="19" t="s">
        <v>51</v>
      </c>
    </row>
    <row r="4" spans="1:49" ht="17" thickBot="1" x14ac:dyDescent="0.25">
      <c r="A4" s="136" t="s">
        <v>53</v>
      </c>
      <c r="B4" s="100" t="s">
        <v>22</v>
      </c>
      <c r="C4" s="100">
        <v>2</v>
      </c>
      <c r="D4" s="100">
        <v>8</v>
      </c>
      <c r="E4" s="100" t="s">
        <v>27</v>
      </c>
      <c r="F4" s="100" t="s">
        <v>27</v>
      </c>
      <c r="G4" s="100" t="s">
        <v>27</v>
      </c>
      <c r="H4" s="100" t="s">
        <v>22</v>
      </c>
      <c r="I4" s="100">
        <v>1</v>
      </c>
      <c r="J4" s="100">
        <v>6</v>
      </c>
      <c r="K4" s="100" t="s">
        <v>22</v>
      </c>
      <c r="L4" s="100">
        <v>0</v>
      </c>
      <c r="M4" s="100">
        <v>9</v>
      </c>
      <c r="N4" s="100" t="s">
        <v>22</v>
      </c>
      <c r="O4" s="100">
        <v>3</v>
      </c>
      <c r="P4" s="100">
        <v>9</v>
      </c>
      <c r="Q4" s="100" t="s">
        <v>22</v>
      </c>
      <c r="R4" s="100">
        <v>0</v>
      </c>
      <c r="S4" s="100">
        <v>5</v>
      </c>
      <c r="T4" s="100" t="s">
        <v>22</v>
      </c>
      <c r="U4" s="100">
        <v>2</v>
      </c>
      <c r="V4" s="125">
        <v>10</v>
      </c>
      <c r="W4" s="143" t="s">
        <v>21</v>
      </c>
      <c r="X4" s="100">
        <v>5</v>
      </c>
      <c r="Y4" s="125">
        <v>0</v>
      </c>
      <c r="Z4" s="82">
        <v>7</v>
      </c>
      <c r="AA4" s="8">
        <v>1</v>
      </c>
      <c r="AB4" s="9">
        <v>6</v>
      </c>
      <c r="AC4" s="61">
        <v>0</v>
      </c>
      <c r="AD4" s="11">
        <v>13</v>
      </c>
      <c r="AE4" s="12">
        <v>47</v>
      </c>
      <c r="AF4" s="104">
        <v>9</v>
      </c>
      <c r="AG4">
        <v>7</v>
      </c>
      <c r="AH4" s="49"/>
      <c r="AJ4" s="131" t="s">
        <v>54</v>
      </c>
      <c r="AK4" s="222">
        <v>7</v>
      </c>
      <c r="AL4" s="223">
        <v>5</v>
      </c>
      <c r="AM4" s="223">
        <v>1</v>
      </c>
      <c r="AN4" s="223">
        <v>1</v>
      </c>
      <c r="AO4" s="223">
        <v>44</v>
      </c>
      <c r="AP4" s="223">
        <v>15</v>
      </c>
      <c r="AQ4" s="223">
        <v>18</v>
      </c>
      <c r="AR4" s="224">
        <v>2</v>
      </c>
      <c r="AT4" s="151" t="s">
        <v>54</v>
      </c>
      <c r="AU4" s="87"/>
      <c r="AV4" s="117"/>
      <c r="AW4" s="23" t="s">
        <v>57</v>
      </c>
    </row>
    <row r="5" spans="1:49" ht="17" thickBot="1" x14ac:dyDescent="0.25">
      <c r="A5" s="136" t="s">
        <v>55</v>
      </c>
      <c r="B5" s="142" t="s">
        <v>18</v>
      </c>
      <c r="C5" s="100">
        <v>0</v>
      </c>
      <c r="D5" s="100">
        <v>5</v>
      </c>
      <c r="E5" s="100" t="s">
        <v>21</v>
      </c>
      <c r="F5" s="100">
        <v>6</v>
      </c>
      <c r="G5" s="100">
        <v>1</v>
      </c>
      <c r="H5" s="100" t="s">
        <v>27</v>
      </c>
      <c r="I5" s="100" t="s">
        <v>27</v>
      </c>
      <c r="J5" s="100" t="s">
        <v>27</v>
      </c>
      <c r="K5" s="100" t="s">
        <v>22</v>
      </c>
      <c r="L5" s="100">
        <v>0</v>
      </c>
      <c r="M5" s="100">
        <v>7</v>
      </c>
      <c r="N5" s="100" t="s">
        <v>21</v>
      </c>
      <c r="O5" s="100">
        <v>5</v>
      </c>
      <c r="P5" s="100">
        <v>1</v>
      </c>
      <c r="Q5" s="100" t="s">
        <v>22</v>
      </c>
      <c r="R5" s="100">
        <v>0</v>
      </c>
      <c r="S5" s="100">
        <v>7</v>
      </c>
      <c r="T5" s="100" t="s">
        <v>22</v>
      </c>
      <c r="U5" s="100">
        <v>1</v>
      </c>
      <c r="V5" s="125">
        <v>8</v>
      </c>
      <c r="W5" s="143" t="s">
        <v>21</v>
      </c>
      <c r="X5" s="100">
        <v>5</v>
      </c>
      <c r="Y5" s="125">
        <v>0</v>
      </c>
      <c r="Z5" s="82">
        <v>7</v>
      </c>
      <c r="AA5" s="8">
        <v>3</v>
      </c>
      <c r="AB5" s="9">
        <v>3</v>
      </c>
      <c r="AC5" s="61">
        <v>0</v>
      </c>
      <c r="AD5" s="11">
        <v>17</v>
      </c>
      <c r="AE5" s="12">
        <v>29</v>
      </c>
      <c r="AF5" s="104">
        <v>12</v>
      </c>
      <c r="AG5">
        <v>5</v>
      </c>
      <c r="AH5" s="39"/>
      <c r="AJ5" s="131" t="s">
        <v>57</v>
      </c>
      <c r="AK5" s="222">
        <v>7</v>
      </c>
      <c r="AL5" s="223">
        <v>5</v>
      </c>
      <c r="AM5" s="223">
        <v>2</v>
      </c>
      <c r="AN5" s="223">
        <v>0</v>
      </c>
      <c r="AO5" s="223">
        <v>42</v>
      </c>
      <c r="AP5" s="223">
        <v>16</v>
      </c>
      <c r="AQ5" s="223">
        <v>17</v>
      </c>
      <c r="AR5" s="224">
        <v>3</v>
      </c>
      <c r="AU5" s="24"/>
      <c r="AV5" s="24"/>
      <c r="AW5" s="25"/>
    </row>
    <row r="6" spans="1:49" ht="17" thickBot="1" x14ac:dyDescent="0.25">
      <c r="A6" s="136" t="s">
        <v>52</v>
      </c>
      <c r="B6" s="100" t="s">
        <v>21</v>
      </c>
      <c r="C6" s="100">
        <v>5</v>
      </c>
      <c r="D6" s="100">
        <v>2</v>
      </c>
      <c r="E6" s="100" t="s">
        <v>21</v>
      </c>
      <c r="F6" s="100">
        <v>9</v>
      </c>
      <c r="G6" s="100">
        <v>0</v>
      </c>
      <c r="H6" s="100" t="s">
        <v>21</v>
      </c>
      <c r="I6" s="100">
        <v>7</v>
      </c>
      <c r="J6" s="100">
        <v>0</v>
      </c>
      <c r="K6" s="100" t="s">
        <v>27</v>
      </c>
      <c r="L6" s="100" t="s">
        <v>27</v>
      </c>
      <c r="M6" s="100" t="s">
        <v>27</v>
      </c>
      <c r="N6" s="100" t="s">
        <v>21</v>
      </c>
      <c r="O6" s="100">
        <v>10</v>
      </c>
      <c r="P6" s="100">
        <v>1</v>
      </c>
      <c r="Q6" s="100" t="s">
        <v>21</v>
      </c>
      <c r="R6" s="100">
        <v>7</v>
      </c>
      <c r="S6" s="100">
        <v>4</v>
      </c>
      <c r="T6" s="100" t="s">
        <v>21</v>
      </c>
      <c r="U6" s="100">
        <v>5</v>
      </c>
      <c r="V6" s="125">
        <v>3</v>
      </c>
      <c r="W6" s="143" t="s">
        <v>21</v>
      </c>
      <c r="X6" s="100">
        <v>5</v>
      </c>
      <c r="Y6" s="125">
        <v>0</v>
      </c>
      <c r="Z6" s="82">
        <v>7</v>
      </c>
      <c r="AA6" s="8">
        <v>7</v>
      </c>
      <c r="AB6" s="9">
        <v>0</v>
      </c>
      <c r="AC6" s="61">
        <v>0</v>
      </c>
      <c r="AD6" s="11">
        <v>48</v>
      </c>
      <c r="AE6" s="12">
        <v>10</v>
      </c>
      <c r="AF6" s="104">
        <v>21</v>
      </c>
      <c r="AG6">
        <v>1</v>
      </c>
      <c r="AJ6" s="131" t="s">
        <v>51</v>
      </c>
      <c r="AK6" s="222">
        <v>7</v>
      </c>
      <c r="AL6" s="223">
        <v>4</v>
      </c>
      <c r="AM6" s="223">
        <v>2</v>
      </c>
      <c r="AN6" s="223">
        <v>1</v>
      </c>
      <c r="AO6" s="223">
        <v>30</v>
      </c>
      <c r="AP6" s="223">
        <v>27</v>
      </c>
      <c r="AQ6" s="223">
        <v>16</v>
      </c>
      <c r="AR6" s="224">
        <v>4</v>
      </c>
      <c r="AT6" s="174" t="s">
        <v>31</v>
      </c>
      <c r="AU6" s="175"/>
      <c r="AV6" s="175"/>
      <c r="AW6" s="176"/>
    </row>
    <row r="7" spans="1:49" ht="17" thickBot="1" x14ac:dyDescent="0.25">
      <c r="A7" s="136" t="s">
        <v>56</v>
      </c>
      <c r="B7" s="100" t="s">
        <v>22</v>
      </c>
      <c r="C7" s="100">
        <v>3</v>
      </c>
      <c r="D7" s="100">
        <v>4</v>
      </c>
      <c r="E7" s="100" t="s">
        <v>21</v>
      </c>
      <c r="F7" s="100">
        <v>9</v>
      </c>
      <c r="G7" s="100">
        <v>3</v>
      </c>
      <c r="H7" s="100" t="s">
        <v>22</v>
      </c>
      <c r="I7" s="100">
        <v>1</v>
      </c>
      <c r="J7" s="100">
        <v>5</v>
      </c>
      <c r="K7" s="100" t="s">
        <v>22</v>
      </c>
      <c r="L7" s="100">
        <v>1</v>
      </c>
      <c r="M7" s="100">
        <v>10</v>
      </c>
      <c r="N7" s="100" t="s">
        <v>27</v>
      </c>
      <c r="O7" s="100" t="s">
        <v>27</v>
      </c>
      <c r="P7" s="100" t="s">
        <v>27</v>
      </c>
      <c r="Q7" s="100" t="s">
        <v>22</v>
      </c>
      <c r="R7" s="100">
        <v>2</v>
      </c>
      <c r="S7" s="100">
        <v>8</v>
      </c>
      <c r="T7" s="100" t="s">
        <v>22</v>
      </c>
      <c r="U7" s="100">
        <v>1</v>
      </c>
      <c r="V7" s="125">
        <v>7</v>
      </c>
      <c r="W7" s="143" t="s">
        <v>21</v>
      </c>
      <c r="X7" s="100">
        <v>5</v>
      </c>
      <c r="Y7" s="125">
        <v>0</v>
      </c>
      <c r="Z7" s="82">
        <v>7</v>
      </c>
      <c r="AA7" s="8">
        <v>2</v>
      </c>
      <c r="AB7" s="9">
        <v>5</v>
      </c>
      <c r="AC7" s="61">
        <v>0</v>
      </c>
      <c r="AD7" s="11">
        <v>22</v>
      </c>
      <c r="AE7" s="12">
        <v>37</v>
      </c>
      <c r="AF7" s="104">
        <v>11</v>
      </c>
      <c r="AG7">
        <v>6</v>
      </c>
      <c r="AJ7" s="131" t="s">
        <v>55</v>
      </c>
      <c r="AK7" s="222">
        <v>7</v>
      </c>
      <c r="AL7" s="223">
        <v>3</v>
      </c>
      <c r="AM7" s="223">
        <v>3</v>
      </c>
      <c r="AN7" s="223">
        <v>0</v>
      </c>
      <c r="AO7" s="223">
        <v>17</v>
      </c>
      <c r="AP7" s="223">
        <v>29</v>
      </c>
      <c r="AQ7" s="223">
        <v>12</v>
      </c>
      <c r="AR7" s="224">
        <v>5</v>
      </c>
      <c r="AT7" s="26"/>
      <c r="AU7" s="27"/>
      <c r="AV7" s="88"/>
      <c r="AW7" s="89"/>
    </row>
    <row r="8" spans="1:49" ht="16" x14ac:dyDescent="0.2">
      <c r="A8" s="136" t="s">
        <v>57</v>
      </c>
      <c r="B8" s="100" t="s">
        <v>21</v>
      </c>
      <c r="C8" s="100">
        <v>12</v>
      </c>
      <c r="D8" s="100">
        <v>1</v>
      </c>
      <c r="E8" s="100" t="s">
        <v>21</v>
      </c>
      <c r="F8" s="100">
        <v>5</v>
      </c>
      <c r="G8" s="100">
        <v>0</v>
      </c>
      <c r="H8" s="100" t="s">
        <v>21</v>
      </c>
      <c r="I8" s="100">
        <v>7</v>
      </c>
      <c r="J8" s="100">
        <v>0</v>
      </c>
      <c r="K8" s="100" t="s">
        <v>22</v>
      </c>
      <c r="L8" s="100">
        <v>4</v>
      </c>
      <c r="M8" s="100">
        <v>7</v>
      </c>
      <c r="N8" s="100" t="s">
        <v>21</v>
      </c>
      <c r="O8" s="100">
        <v>8</v>
      </c>
      <c r="P8" s="100">
        <v>2</v>
      </c>
      <c r="Q8" s="100" t="s">
        <v>27</v>
      </c>
      <c r="R8" s="100" t="s">
        <v>27</v>
      </c>
      <c r="S8" s="100" t="s">
        <v>27</v>
      </c>
      <c r="T8" s="100" t="s">
        <v>22</v>
      </c>
      <c r="U8" s="100">
        <v>1</v>
      </c>
      <c r="V8" s="125">
        <v>6</v>
      </c>
      <c r="W8" s="143" t="s">
        <v>21</v>
      </c>
      <c r="X8" s="100">
        <v>5</v>
      </c>
      <c r="Y8" s="125">
        <v>0</v>
      </c>
      <c r="Z8" s="82">
        <v>7</v>
      </c>
      <c r="AA8" s="8">
        <v>5</v>
      </c>
      <c r="AB8" s="9">
        <v>2</v>
      </c>
      <c r="AC8" s="61">
        <v>0</v>
      </c>
      <c r="AD8" s="11">
        <v>42</v>
      </c>
      <c r="AE8" s="12">
        <v>16</v>
      </c>
      <c r="AF8" s="104">
        <v>17</v>
      </c>
      <c r="AG8">
        <v>3</v>
      </c>
      <c r="AJ8" s="131" t="s">
        <v>56</v>
      </c>
      <c r="AK8" s="222">
        <v>7</v>
      </c>
      <c r="AL8" s="223">
        <v>2</v>
      </c>
      <c r="AM8" s="223">
        <v>5</v>
      </c>
      <c r="AN8" s="223">
        <v>0</v>
      </c>
      <c r="AO8" s="223">
        <v>22</v>
      </c>
      <c r="AP8" s="223">
        <v>37</v>
      </c>
      <c r="AQ8" s="223">
        <v>11</v>
      </c>
      <c r="AR8" s="224">
        <v>6</v>
      </c>
      <c r="AW8" s="25"/>
    </row>
    <row r="9" spans="1:49" ht="16" x14ac:dyDescent="0.2">
      <c r="A9" s="136" t="s">
        <v>54</v>
      </c>
      <c r="B9" s="100" t="s">
        <v>23</v>
      </c>
      <c r="C9" s="100">
        <v>5</v>
      </c>
      <c r="D9" s="100">
        <v>5</v>
      </c>
      <c r="E9" s="100" t="s">
        <v>21</v>
      </c>
      <c r="F9" s="100">
        <v>10</v>
      </c>
      <c r="G9" s="100">
        <v>2</v>
      </c>
      <c r="H9" s="100" t="s">
        <v>21</v>
      </c>
      <c r="I9" s="100">
        <v>8</v>
      </c>
      <c r="J9" s="100">
        <v>1</v>
      </c>
      <c r="K9" s="100" t="s">
        <v>22</v>
      </c>
      <c r="L9" s="100">
        <v>3</v>
      </c>
      <c r="M9" s="100">
        <v>5</v>
      </c>
      <c r="N9" s="100" t="s">
        <v>21</v>
      </c>
      <c r="O9" s="100">
        <v>7</v>
      </c>
      <c r="P9" s="100">
        <v>1</v>
      </c>
      <c r="Q9" s="100" t="s">
        <v>21</v>
      </c>
      <c r="R9" s="100">
        <v>6</v>
      </c>
      <c r="S9" s="100">
        <v>1</v>
      </c>
      <c r="T9" s="100" t="s">
        <v>27</v>
      </c>
      <c r="U9" s="100" t="s">
        <v>27</v>
      </c>
      <c r="V9" s="125" t="s">
        <v>27</v>
      </c>
      <c r="W9" s="143" t="s">
        <v>21</v>
      </c>
      <c r="X9" s="100">
        <v>5</v>
      </c>
      <c r="Y9" s="125">
        <v>0</v>
      </c>
      <c r="Z9" s="82">
        <v>7</v>
      </c>
      <c r="AA9" s="8">
        <v>5</v>
      </c>
      <c r="AB9" s="9">
        <v>1</v>
      </c>
      <c r="AC9" s="61">
        <v>1</v>
      </c>
      <c r="AD9" s="11">
        <v>44</v>
      </c>
      <c r="AE9" s="12">
        <v>15</v>
      </c>
      <c r="AF9" s="104">
        <v>18</v>
      </c>
      <c r="AG9">
        <v>2</v>
      </c>
      <c r="AJ9" s="131" t="s">
        <v>53</v>
      </c>
      <c r="AK9" s="222">
        <v>7</v>
      </c>
      <c r="AL9" s="223">
        <v>1</v>
      </c>
      <c r="AM9" s="223">
        <v>6</v>
      </c>
      <c r="AN9" s="223">
        <v>0</v>
      </c>
      <c r="AO9" s="223">
        <v>13</v>
      </c>
      <c r="AP9" s="223">
        <v>47</v>
      </c>
      <c r="AQ9" s="223">
        <v>9</v>
      </c>
      <c r="AR9" s="224">
        <v>7</v>
      </c>
      <c r="AW9" s="25"/>
    </row>
    <row r="10" spans="1:49" ht="17" thickBot="1" x14ac:dyDescent="0.25">
      <c r="A10" s="137" t="s">
        <v>58</v>
      </c>
      <c r="B10" s="154" t="s">
        <v>18</v>
      </c>
      <c r="C10" s="155">
        <v>0</v>
      </c>
      <c r="D10" s="155">
        <v>5</v>
      </c>
      <c r="E10" s="154" t="s">
        <v>18</v>
      </c>
      <c r="F10" s="155">
        <v>0</v>
      </c>
      <c r="G10" s="155">
        <v>5</v>
      </c>
      <c r="H10" s="154" t="s">
        <v>18</v>
      </c>
      <c r="I10" s="155">
        <v>0</v>
      </c>
      <c r="J10" s="155">
        <v>5</v>
      </c>
      <c r="K10" s="154" t="s">
        <v>18</v>
      </c>
      <c r="L10" s="155">
        <v>0</v>
      </c>
      <c r="M10" s="155">
        <v>5</v>
      </c>
      <c r="N10" s="154" t="s">
        <v>18</v>
      </c>
      <c r="O10" s="155">
        <v>0</v>
      </c>
      <c r="P10" s="155">
        <v>5</v>
      </c>
      <c r="Q10" s="154" t="s">
        <v>18</v>
      </c>
      <c r="R10" s="155">
        <v>0</v>
      </c>
      <c r="S10" s="155">
        <v>5</v>
      </c>
      <c r="T10" s="154" t="s">
        <v>18</v>
      </c>
      <c r="U10" s="155">
        <v>0</v>
      </c>
      <c r="V10" s="155">
        <v>5</v>
      </c>
      <c r="W10" s="155" t="s">
        <v>27</v>
      </c>
      <c r="X10" s="155" t="s">
        <v>27</v>
      </c>
      <c r="Y10" s="156" t="s">
        <v>27</v>
      </c>
      <c r="Z10" s="157">
        <v>7</v>
      </c>
      <c r="AA10" s="106">
        <v>0</v>
      </c>
      <c r="AB10" s="107">
        <v>0</v>
      </c>
      <c r="AC10" s="158">
        <v>0</v>
      </c>
      <c r="AD10" s="109">
        <v>0</v>
      </c>
      <c r="AE10" s="110">
        <v>35</v>
      </c>
      <c r="AF10" s="111">
        <v>0</v>
      </c>
      <c r="AG10" s="92">
        <v>8</v>
      </c>
      <c r="AJ10" s="132" t="s">
        <v>58</v>
      </c>
      <c r="AK10" s="225">
        <v>7</v>
      </c>
      <c r="AL10" s="226">
        <v>0</v>
      </c>
      <c r="AM10" s="226">
        <v>0</v>
      </c>
      <c r="AN10" s="226">
        <v>0</v>
      </c>
      <c r="AO10" s="226">
        <v>0</v>
      </c>
      <c r="AP10" s="226">
        <v>35</v>
      </c>
      <c r="AQ10" s="226">
        <v>0</v>
      </c>
      <c r="AR10" s="227">
        <v>8</v>
      </c>
      <c r="AW10" s="25"/>
    </row>
    <row r="11" spans="1:49" x14ac:dyDescent="0.2">
      <c r="AW11" s="25"/>
    </row>
    <row r="12" spans="1:49" x14ac:dyDescent="0.2">
      <c r="AW12" s="25"/>
    </row>
    <row r="13" spans="1:49" x14ac:dyDescent="0.2">
      <c r="AW13" s="25"/>
    </row>
    <row r="14" spans="1:49" x14ac:dyDescent="0.2">
      <c r="AW14" s="25"/>
    </row>
    <row r="15" spans="1:49" x14ac:dyDescent="0.2">
      <c r="AW15" s="25"/>
    </row>
    <row r="16" spans="1:49" x14ac:dyDescent="0.2">
      <c r="AW16" s="25"/>
    </row>
    <row r="17" spans="19:49" x14ac:dyDescent="0.2">
      <c r="AW17" s="25"/>
    </row>
    <row r="18" spans="19:49" x14ac:dyDescent="0.2">
      <c r="AW18" s="25"/>
    </row>
    <row r="19" spans="19:49" x14ac:dyDescent="0.2">
      <c r="AW19" s="25"/>
    </row>
    <row r="20" spans="19:49" x14ac:dyDescent="0.2">
      <c r="AW20" s="25"/>
    </row>
    <row r="21" spans="19:49" ht="15.75" customHeight="1" x14ac:dyDescent="0.2">
      <c r="AW21" s="25"/>
    </row>
    <row r="22" spans="19:49" ht="15.75" customHeight="1" x14ac:dyDescent="0.2">
      <c r="AW22" s="25"/>
    </row>
    <row r="23" spans="19:49" ht="15.75" customHeight="1" x14ac:dyDescent="0.2">
      <c r="AW23" s="25"/>
    </row>
    <row r="24" spans="19:49" ht="15.75" customHeight="1" x14ac:dyDescent="0.2">
      <c r="S24" s="93"/>
      <c r="AW24" s="25"/>
    </row>
    <row r="25" spans="19:49" ht="15.75" customHeight="1" x14ac:dyDescent="0.2">
      <c r="S25" s="93"/>
      <c r="AW25" s="25"/>
    </row>
    <row r="26" spans="19:49" ht="15.75" customHeight="1" x14ac:dyDescent="0.2">
      <c r="S26" s="93"/>
      <c r="AW26" s="25"/>
    </row>
    <row r="27" spans="19:49" ht="15.75" customHeight="1" x14ac:dyDescent="0.2">
      <c r="S27" s="93"/>
      <c r="AW27" s="25"/>
    </row>
    <row r="28" spans="19:49" ht="15.75" customHeight="1" x14ac:dyDescent="0.2">
      <c r="S28" s="93"/>
      <c r="AW28" s="25"/>
    </row>
    <row r="29" spans="19:49" ht="15.75" customHeight="1" x14ac:dyDescent="0.2">
      <c r="AW29" s="25"/>
    </row>
    <row r="30" spans="19:49" ht="15.75" customHeight="1" x14ac:dyDescent="0.2">
      <c r="AW30" s="25"/>
    </row>
    <row r="31" spans="19:49" ht="15.75" customHeight="1" x14ac:dyDescent="0.2">
      <c r="AW31" s="25"/>
    </row>
    <row r="32" spans="19:49" ht="15.75" customHeight="1" x14ac:dyDescent="0.2">
      <c r="AW32" s="25"/>
    </row>
    <row r="33" spans="49:49" ht="15.75" customHeight="1" x14ac:dyDescent="0.2">
      <c r="AW33" s="25"/>
    </row>
    <row r="34" spans="49:49" ht="15.75" customHeight="1" x14ac:dyDescent="0.2">
      <c r="AW34" s="25"/>
    </row>
    <row r="35" spans="49:49" ht="15.75" customHeight="1" x14ac:dyDescent="0.2">
      <c r="AW35" s="25"/>
    </row>
    <row r="36" spans="49:49" ht="15.75" customHeight="1" x14ac:dyDescent="0.2">
      <c r="AW36" s="25"/>
    </row>
    <row r="37" spans="49:49" ht="15.75" customHeight="1" x14ac:dyDescent="0.2">
      <c r="AW37" s="25"/>
    </row>
    <row r="38" spans="49:49" ht="15.75" customHeight="1" x14ac:dyDescent="0.2">
      <c r="AW38" s="25"/>
    </row>
    <row r="39" spans="49:49" ht="15.75" customHeight="1" x14ac:dyDescent="0.2">
      <c r="AW39" s="25"/>
    </row>
    <row r="40" spans="49:49" ht="15.75" customHeight="1" x14ac:dyDescent="0.2">
      <c r="AW40" s="25"/>
    </row>
    <row r="41" spans="49:49" ht="15.75" customHeight="1" x14ac:dyDescent="0.2">
      <c r="AW41" s="25"/>
    </row>
    <row r="42" spans="49:49" ht="15.75" customHeight="1" x14ac:dyDescent="0.2">
      <c r="AW42" s="25"/>
    </row>
    <row r="43" spans="49:49" ht="15.75" customHeight="1" x14ac:dyDescent="0.2">
      <c r="AW43" s="25"/>
    </row>
    <row r="44" spans="49:49" ht="15.75" customHeight="1" x14ac:dyDescent="0.2">
      <c r="AW44" s="25"/>
    </row>
    <row r="45" spans="49:49" ht="15.75" customHeight="1" x14ac:dyDescent="0.2">
      <c r="AW45" s="25"/>
    </row>
    <row r="46" spans="49:49" ht="15.75" customHeight="1" x14ac:dyDescent="0.2">
      <c r="AW46" s="25"/>
    </row>
    <row r="47" spans="49:49" ht="15.75" customHeight="1" x14ac:dyDescent="0.2">
      <c r="AW47" s="25"/>
    </row>
    <row r="48" spans="49:49" ht="15.75" customHeight="1" x14ac:dyDescent="0.2">
      <c r="AW48" s="25"/>
    </row>
    <row r="49" spans="49:49" ht="15.75" customHeight="1" x14ac:dyDescent="0.2">
      <c r="AW49" s="25"/>
    </row>
    <row r="50" spans="49:49" ht="15.75" customHeight="1" x14ac:dyDescent="0.2">
      <c r="AW50" s="25"/>
    </row>
    <row r="51" spans="49:49" ht="15.75" customHeight="1" x14ac:dyDescent="0.2">
      <c r="AW51" s="25"/>
    </row>
    <row r="52" spans="49:49" ht="15.75" customHeight="1" x14ac:dyDescent="0.2">
      <c r="AW52" s="25"/>
    </row>
    <row r="53" spans="49:49" ht="15.75" customHeight="1" x14ac:dyDescent="0.2">
      <c r="AW53" s="25"/>
    </row>
    <row r="54" spans="49:49" ht="15.75" customHeight="1" x14ac:dyDescent="0.2">
      <c r="AW54" s="25"/>
    </row>
    <row r="55" spans="49:49" ht="15.75" customHeight="1" x14ac:dyDescent="0.2">
      <c r="AW55" s="25"/>
    </row>
    <row r="56" spans="49:49" ht="15.75" customHeight="1" x14ac:dyDescent="0.2">
      <c r="AW56" s="25"/>
    </row>
    <row r="57" spans="49:49" ht="15.75" customHeight="1" x14ac:dyDescent="0.2">
      <c r="AW57" s="25"/>
    </row>
    <row r="58" spans="49:49" ht="15.75" customHeight="1" x14ac:dyDescent="0.2">
      <c r="AW58" s="25"/>
    </row>
    <row r="59" spans="49:49" ht="15.75" customHeight="1" x14ac:dyDescent="0.2">
      <c r="AW59" s="25"/>
    </row>
    <row r="60" spans="49:49" ht="15.75" customHeight="1" x14ac:dyDescent="0.2">
      <c r="AW60" s="25"/>
    </row>
    <row r="61" spans="49:49" ht="15.75" customHeight="1" x14ac:dyDescent="0.2">
      <c r="AW61" s="25"/>
    </row>
    <row r="62" spans="49:49" ht="15.75" customHeight="1" x14ac:dyDescent="0.2">
      <c r="AW62" s="25"/>
    </row>
    <row r="63" spans="49:49" ht="15.75" customHeight="1" x14ac:dyDescent="0.2">
      <c r="AW63" s="25"/>
    </row>
    <row r="64" spans="49:49" ht="15.75" customHeight="1" x14ac:dyDescent="0.2">
      <c r="AW64" s="25"/>
    </row>
    <row r="65" spans="49:49" ht="15.75" customHeight="1" x14ac:dyDescent="0.2">
      <c r="AW65" s="25"/>
    </row>
    <row r="66" spans="49:49" ht="15.75" customHeight="1" x14ac:dyDescent="0.2">
      <c r="AW66" s="25"/>
    </row>
    <row r="67" spans="49:49" ht="15.75" customHeight="1" x14ac:dyDescent="0.2">
      <c r="AW67" s="25"/>
    </row>
    <row r="68" spans="49:49" ht="15.75" customHeight="1" x14ac:dyDescent="0.2">
      <c r="AW68" s="25"/>
    </row>
    <row r="69" spans="49:49" ht="15.75" customHeight="1" x14ac:dyDescent="0.2">
      <c r="AW69" s="25"/>
    </row>
    <row r="70" spans="49:49" ht="15.75" customHeight="1" x14ac:dyDescent="0.2">
      <c r="AW70" s="25"/>
    </row>
    <row r="71" spans="49:49" ht="15.75" customHeight="1" x14ac:dyDescent="0.2">
      <c r="AW71" s="25"/>
    </row>
    <row r="72" spans="49:49" ht="15.75" customHeight="1" x14ac:dyDescent="0.2">
      <c r="AW72" s="25"/>
    </row>
    <row r="73" spans="49:49" ht="15.75" customHeight="1" x14ac:dyDescent="0.2">
      <c r="AW73" s="25"/>
    </row>
    <row r="74" spans="49:49" ht="15.75" customHeight="1" x14ac:dyDescent="0.2">
      <c r="AW74" s="25"/>
    </row>
    <row r="75" spans="49:49" ht="15.75" customHeight="1" x14ac:dyDescent="0.2">
      <c r="AW75" s="25"/>
    </row>
    <row r="76" spans="49:49" ht="15.75" customHeight="1" x14ac:dyDescent="0.2">
      <c r="AW76" s="25"/>
    </row>
    <row r="77" spans="49:49" ht="15.75" customHeight="1" x14ac:dyDescent="0.2">
      <c r="AW77" s="25"/>
    </row>
    <row r="78" spans="49:49" ht="15.75" customHeight="1" x14ac:dyDescent="0.2">
      <c r="AW78" s="25"/>
    </row>
    <row r="79" spans="49:49" ht="15.75" customHeight="1" x14ac:dyDescent="0.2">
      <c r="AW79" s="25"/>
    </row>
    <row r="80" spans="49:49" ht="15.75" customHeight="1" x14ac:dyDescent="0.2">
      <c r="AW80" s="25"/>
    </row>
    <row r="81" spans="49:49" ht="15.75" customHeight="1" x14ac:dyDescent="0.2">
      <c r="AW81" s="25"/>
    </row>
    <row r="82" spans="49:49" ht="15.75" customHeight="1" x14ac:dyDescent="0.2">
      <c r="AW82" s="25"/>
    </row>
    <row r="83" spans="49:49" ht="15.75" customHeight="1" x14ac:dyDescent="0.2">
      <c r="AW83" s="25"/>
    </row>
    <row r="84" spans="49:49" ht="15.75" customHeight="1" x14ac:dyDescent="0.2">
      <c r="AW84" s="25"/>
    </row>
    <row r="85" spans="49:49" ht="15.75" customHeight="1" x14ac:dyDescent="0.2">
      <c r="AW85" s="25"/>
    </row>
    <row r="86" spans="49:49" ht="15.75" customHeight="1" x14ac:dyDescent="0.2">
      <c r="AW86" s="25"/>
    </row>
    <row r="87" spans="49:49" ht="15.75" customHeight="1" x14ac:dyDescent="0.2">
      <c r="AW87" s="25"/>
    </row>
    <row r="88" spans="49:49" ht="15.75" customHeight="1" x14ac:dyDescent="0.2">
      <c r="AW88" s="25"/>
    </row>
    <row r="89" spans="49:49" ht="15.75" customHeight="1" x14ac:dyDescent="0.2">
      <c r="AW89" s="25"/>
    </row>
    <row r="90" spans="49:49" ht="15.75" customHeight="1" x14ac:dyDescent="0.2">
      <c r="AW90" s="25"/>
    </row>
    <row r="91" spans="49:49" ht="15.75" customHeight="1" x14ac:dyDescent="0.2">
      <c r="AW91" s="25"/>
    </row>
    <row r="92" spans="49:49" ht="15.75" customHeight="1" x14ac:dyDescent="0.2">
      <c r="AW92" s="25"/>
    </row>
    <row r="93" spans="49:49" ht="15.75" customHeight="1" x14ac:dyDescent="0.2">
      <c r="AW93" s="25"/>
    </row>
    <row r="94" spans="49:49" ht="15.75" customHeight="1" x14ac:dyDescent="0.2">
      <c r="AW94" s="25"/>
    </row>
    <row r="95" spans="49:49" ht="15.75" customHeight="1" x14ac:dyDescent="0.2">
      <c r="AW95" s="25"/>
    </row>
    <row r="96" spans="49:49" ht="15.75" customHeight="1" x14ac:dyDescent="0.2">
      <c r="AW96" s="25"/>
    </row>
    <row r="97" spans="49:49" ht="15.75" customHeight="1" x14ac:dyDescent="0.2">
      <c r="AW97" s="25"/>
    </row>
    <row r="98" spans="49:49" ht="15.75" customHeight="1" x14ac:dyDescent="0.2">
      <c r="AW98" s="25"/>
    </row>
    <row r="99" spans="49:49" ht="15.75" customHeight="1" x14ac:dyDescent="0.2">
      <c r="AW99" s="25"/>
    </row>
    <row r="100" spans="49:49" ht="15.75" customHeight="1" x14ac:dyDescent="0.2">
      <c r="AW100" s="25"/>
    </row>
  </sheetData>
  <mergeCells count="12">
    <mergeCell ref="Q1:S1"/>
    <mergeCell ref="AT2:AW2"/>
    <mergeCell ref="AT6:AW6"/>
    <mergeCell ref="T1:V1"/>
    <mergeCell ref="Z1:AC1"/>
    <mergeCell ref="AD1:AF1"/>
    <mergeCell ref="W1:Y1"/>
    <mergeCell ref="B1:D1"/>
    <mergeCell ref="E1:G1"/>
    <mergeCell ref="H1:J1"/>
    <mergeCell ref="K1:M1"/>
    <mergeCell ref="N1:P1"/>
  </mergeCells>
  <pageMargins left="0.70000000000000007" right="0.70000000000000007" top="0.75" bottom="0.75" header="0" footer="0"/>
  <pageSetup scale="4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J100"/>
  <sheetViews>
    <sheetView topLeftCell="AB9" zoomScale="90" zoomScaleNormal="90" workbookViewId="0">
      <selection activeCell="AN26" sqref="AN26"/>
    </sheetView>
  </sheetViews>
  <sheetFormatPr baseColWidth="10" defaultColWidth="14.33203125" defaultRowHeight="15" customHeight="1" x14ac:dyDescent="0.2"/>
  <cols>
    <col min="1" max="1" width="14.83203125" customWidth="1"/>
    <col min="2" max="41" width="8.6640625" customWidth="1"/>
    <col min="42" max="42" width="14.83203125" bestFit="1" customWidth="1"/>
    <col min="43" max="43" width="7.1640625" bestFit="1" customWidth="1"/>
    <col min="44" max="45" width="4.6640625" bestFit="1" customWidth="1"/>
    <col min="46" max="46" width="5.83203125" bestFit="1" customWidth="1"/>
    <col min="47" max="47" width="4.5" bestFit="1" customWidth="1"/>
    <col min="48" max="48" width="7.83203125" bestFit="1" customWidth="1"/>
    <col min="49" max="49" width="6.5" bestFit="1" customWidth="1"/>
    <col min="50" max="50" width="8.1640625" bestFit="1" customWidth="1"/>
    <col min="51" max="83" width="11.33203125" customWidth="1"/>
    <col min="84" max="84" width="16.33203125" customWidth="1"/>
    <col min="85" max="85" width="19.1640625" customWidth="1"/>
    <col min="86" max="87" width="4.33203125" customWidth="1"/>
    <col min="88" max="88" width="19.1640625" customWidth="1"/>
  </cols>
  <sheetData>
    <row r="1" spans="1:88" ht="16" thickBot="1" x14ac:dyDescent="0.25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CJ1" s="25"/>
    </row>
    <row r="2" spans="1:88" ht="17" thickBot="1" x14ac:dyDescent="0.25">
      <c r="A2" s="159">
        <v>1</v>
      </c>
      <c r="B2" s="214" t="s">
        <v>61</v>
      </c>
      <c r="C2" s="215"/>
      <c r="D2" s="217"/>
      <c r="E2" s="214" t="s">
        <v>60</v>
      </c>
      <c r="F2" s="215"/>
      <c r="G2" s="217"/>
      <c r="H2" s="214" t="s">
        <v>63</v>
      </c>
      <c r="I2" s="215"/>
      <c r="J2" s="217"/>
      <c r="K2" s="214" t="s">
        <v>62</v>
      </c>
      <c r="L2" s="215"/>
      <c r="M2" s="217"/>
      <c r="N2" s="214" t="s">
        <v>61</v>
      </c>
      <c r="O2" s="215"/>
      <c r="P2" s="217"/>
      <c r="Q2" s="214" t="s">
        <v>60</v>
      </c>
      <c r="R2" s="215"/>
      <c r="S2" s="217"/>
      <c r="T2" s="214" t="s">
        <v>63</v>
      </c>
      <c r="U2" s="215"/>
      <c r="V2" s="217"/>
      <c r="W2" s="214" t="s">
        <v>62</v>
      </c>
      <c r="X2" s="215"/>
      <c r="Y2" s="216"/>
      <c r="Z2" s="152"/>
      <c r="AF2" s="185" t="s">
        <v>15</v>
      </c>
      <c r="AG2" s="212"/>
      <c r="AH2" s="212"/>
      <c r="AI2" s="213"/>
      <c r="AJ2" s="190" t="s">
        <v>7</v>
      </c>
      <c r="AK2" s="187"/>
      <c r="AL2" s="218"/>
      <c r="AP2" s="112" t="s">
        <v>59</v>
      </c>
      <c r="AQ2" t="s">
        <v>1</v>
      </c>
      <c r="AR2" t="s">
        <v>2</v>
      </c>
      <c r="AS2" t="s">
        <v>3</v>
      </c>
      <c r="AT2" t="s">
        <v>4</v>
      </c>
      <c r="AU2" t="s">
        <v>5</v>
      </c>
      <c r="AV2" t="s">
        <v>6</v>
      </c>
      <c r="AW2" t="s">
        <v>7</v>
      </c>
      <c r="AX2" t="s">
        <v>8</v>
      </c>
      <c r="CG2" s="174" t="s">
        <v>25</v>
      </c>
      <c r="CH2" s="175"/>
      <c r="CI2" s="175"/>
      <c r="CJ2" s="176"/>
    </row>
    <row r="3" spans="1:88" ht="16" x14ac:dyDescent="0.2">
      <c r="A3" s="160" t="s">
        <v>16</v>
      </c>
      <c r="B3" s="115" t="s">
        <v>17</v>
      </c>
      <c r="C3" s="6" t="s">
        <v>18</v>
      </c>
      <c r="D3" s="116" t="s">
        <v>19</v>
      </c>
      <c r="E3" s="115" t="s">
        <v>17</v>
      </c>
      <c r="F3" s="6" t="s">
        <v>18</v>
      </c>
      <c r="G3" s="116" t="s">
        <v>19</v>
      </c>
      <c r="H3" s="115" t="s">
        <v>17</v>
      </c>
      <c r="I3" s="6" t="s">
        <v>18</v>
      </c>
      <c r="J3" s="116" t="s">
        <v>19</v>
      </c>
      <c r="K3" s="115" t="s">
        <v>17</v>
      </c>
      <c r="L3" s="6" t="s">
        <v>18</v>
      </c>
      <c r="M3" s="116" t="s">
        <v>19</v>
      </c>
      <c r="N3" s="115" t="s">
        <v>17</v>
      </c>
      <c r="O3" s="6" t="s">
        <v>18</v>
      </c>
      <c r="P3" s="116" t="s">
        <v>19</v>
      </c>
      <c r="Q3" s="115" t="s">
        <v>17</v>
      </c>
      <c r="R3" s="6" t="s">
        <v>18</v>
      </c>
      <c r="S3" s="116" t="s">
        <v>19</v>
      </c>
      <c r="T3" s="115" t="s">
        <v>17</v>
      </c>
      <c r="U3" s="6" t="s">
        <v>18</v>
      </c>
      <c r="V3" s="116" t="s">
        <v>19</v>
      </c>
      <c r="W3" s="6" t="s">
        <v>17</v>
      </c>
      <c r="X3" s="6" t="s">
        <v>18</v>
      </c>
      <c r="Y3" s="161" t="s">
        <v>19</v>
      </c>
      <c r="Z3" s="152"/>
      <c r="AF3" s="7" t="s">
        <v>20</v>
      </c>
      <c r="AG3" s="8" t="s">
        <v>21</v>
      </c>
      <c r="AH3" s="9" t="s">
        <v>22</v>
      </c>
      <c r="AI3" s="10" t="s">
        <v>23</v>
      </c>
      <c r="AJ3" s="11" t="s">
        <v>18</v>
      </c>
      <c r="AK3" s="12" t="s">
        <v>19</v>
      </c>
      <c r="AL3" s="44" t="s">
        <v>20</v>
      </c>
      <c r="AM3" t="s">
        <v>24</v>
      </c>
      <c r="AP3" s="113" t="s">
        <v>60</v>
      </c>
      <c r="AQ3">
        <v>5</v>
      </c>
      <c r="AR3">
        <v>5</v>
      </c>
      <c r="AS3">
        <v>0</v>
      </c>
      <c r="AT3">
        <v>0</v>
      </c>
      <c r="AU3">
        <v>43</v>
      </c>
      <c r="AV3">
        <v>19</v>
      </c>
      <c r="AW3">
        <v>15</v>
      </c>
      <c r="AX3">
        <v>1</v>
      </c>
      <c r="BW3" s="20"/>
      <c r="BX3" s="20"/>
      <c r="BY3" s="20"/>
      <c r="BZ3" s="20"/>
      <c r="CA3" s="20"/>
      <c r="CB3" s="20"/>
      <c r="CC3" s="20"/>
      <c r="CD3" s="20"/>
      <c r="CE3" s="20"/>
      <c r="CG3" s="84"/>
      <c r="CH3" s="85"/>
      <c r="CI3" s="18"/>
      <c r="CJ3" s="19"/>
    </row>
    <row r="4" spans="1:88" ht="17" thickBot="1" x14ac:dyDescent="0.25">
      <c r="A4" s="162" t="s">
        <v>61</v>
      </c>
      <c r="B4" s="15" t="s">
        <v>27</v>
      </c>
      <c r="C4" s="15" t="s">
        <v>27</v>
      </c>
      <c r="D4" s="15" t="s">
        <v>27</v>
      </c>
      <c r="E4" s="15" t="s">
        <v>22</v>
      </c>
      <c r="F4" s="15">
        <v>3</v>
      </c>
      <c r="G4" s="15">
        <v>7</v>
      </c>
      <c r="H4" s="114" t="s">
        <v>21</v>
      </c>
      <c r="I4" s="15">
        <v>5</v>
      </c>
      <c r="J4" s="15">
        <v>0</v>
      </c>
      <c r="K4" s="15" t="s">
        <v>21</v>
      </c>
      <c r="L4" s="15">
        <v>7</v>
      </c>
      <c r="M4" s="15">
        <v>3</v>
      </c>
      <c r="N4" s="15" t="s">
        <v>27</v>
      </c>
      <c r="O4" s="15" t="s">
        <v>27</v>
      </c>
      <c r="P4" s="15" t="s">
        <v>27</v>
      </c>
      <c r="Q4" s="15" t="s">
        <v>22</v>
      </c>
      <c r="R4" s="15">
        <v>3</v>
      </c>
      <c r="S4" s="15">
        <v>6</v>
      </c>
      <c r="T4" s="15" t="s">
        <v>21</v>
      </c>
      <c r="U4" s="15">
        <v>11</v>
      </c>
      <c r="V4" s="15">
        <v>1</v>
      </c>
      <c r="W4" s="15" t="s">
        <v>22</v>
      </c>
      <c r="X4" s="15">
        <v>7</v>
      </c>
      <c r="Y4" s="163">
        <v>8</v>
      </c>
      <c r="Z4" s="152"/>
      <c r="AF4" s="7">
        <v>6</v>
      </c>
      <c r="AG4" s="8">
        <v>3</v>
      </c>
      <c r="AH4" s="9">
        <v>3</v>
      </c>
      <c r="AI4" s="10">
        <v>0</v>
      </c>
      <c r="AJ4" s="11">
        <v>36</v>
      </c>
      <c r="AK4" s="12">
        <v>25</v>
      </c>
      <c r="AL4" s="44">
        <v>12</v>
      </c>
      <c r="AM4">
        <v>3</v>
      </c>
      <c r="AP4" s="113" t="s">
        <v>62</v>
      </c>
      <c r="AQ4">
        <v>5</v>
      </c>
      <c r="AR4">
        <v>2</v>
      </c>
      <c r="AS4">
        <v>3</v>
      </c>
      <c r="AT4">
        <v>0</v>
      </c>
      <c r="AU4">
        <v>32</v>
      </c>
      <c r="AV4">
        <v>36</v>
      </c>
      <c r="AW4">
        <v>9</v>
      </c>
      <c r="AX4">
        <v>2</v>
      </c>
      <c r="BW4" s="20"/>
      <c r="BX4" s="20"/>
      <c r="BY4" s="20"/>
      <c r="BZ4" s="20"/>
      <c r="CA4" s="20"/>
      <c r="CB4" s="20"/>
      <c r="CC4" s="20"/>
      <c r="CD4" s="20"/>
      <c r="CE4" s="20"/>
      <c r="CG4" s="21"/>
      <c r="CH4" s="22"/>
      <c r="CI4" s="127"/>
      <c r="CJ4" s="94"/>
    </row>
    <row r="5" spans="1:88" ht="17" thickBot="1" x14ac:dyDescent="0.25">
      <c r="A5" s="162" t="s">
        <v>60</v>
      </c>
      <c r="B5" s="15" t="s">
        <v>21</v>
      </c>
      <c r="C5" s="15">
        <v>7</v>
      </c>
      <c r="D5" s="15">
        <v>3</v>
      </c>
      <c r="E5" s="15" t="s">
        <v>27</v>
      </c>
      <c r="F5" s="15" t="s">
        <v>27</v>
      </c>
      <c r="G5" s="15" t="s">
        <v>27</v>
      </c>
      <c r="H5" s="15" t="s">
        <v>21</v>
      </c>
      <c r="I5" s="15">
        <v>10</v>
      </c>
      <c r="J5" s="15">
        <v>1</v>
      </c>
      <c r="K5" s="15" t="s">
        <v>21</v>
      </c>
      <c r="L5" s="15">
        <v>11</v>
      </c>
      <c r="M5" s="15">
        <v>5</v>
      </c>
      <c r="N5" s="15" t="s">
        <v>21</v>
      </c>
      <c r="O5" s="15">
        <v>6</v>
      </c>
      <c r="P5" s="15">
        <v>3</v>
      </c>
      <c r="Q5" s="15" t="s">
        <v>27</v>
      </c>
      <c r="R5" s="15" t="s">
        <v>27</v>
      </c>
      <c r="S5" s="15" t="s">
        <v>27</v>
      </c>
      <c r="T5" s="15" t="s">
        <v>21</v>
      </c>
      <c r="U5" s="15">
        <v>7</v>
      </c>
      <c r="V5" s="15">
        <v>4</v>
      </c>
      <c r="W5" s="15" t="s">
        <v>21</v>
      </c>
      <c r="X5" s="15">
        <v>9</v>
      </c>
      <c r="Y5" s="163">
        <v>7</v>
      </c>
      <c r="Z5" s="152"/>
      <c r="AF5" s="7">
        <v>6</v>
      </c>
      <c r="AG5" s="8">
        <v>6</v>
      </c>
      <c r="AH5" s="9">
        <v>0</v>
      </c>
      <c r="AI5" s="10">
        <v>0</v>
      </c>
      <c r="AJ5" s="11">
        <v>50</v>
      </c>
      <c r="AK5" s="12">
        <v>23</v>
      </c>
      <c r="AL5" s="44">
        <v>18</v>
      </c>
      <c r="AM5">
        <v>1</v>
      </c>
      <c r="AP5" s="113" t="s">
        <v>61</v>
      </c>
      <c r="AQ5">
        <v>4</v>
      </c>
      <c r="AR5">
        <v>2</v>
      </c>
      <c r="AS5">
        <v>2</v>
      </c>
      <c r="AT5">
        <v>0</v>
      </c>
      <c r="AU5">
        <v>24</v>
      </c>
      <c r="AV5">
        <v>17</v>
      </c>
      <c r="AW5">
        <v>8</v>
      </c>
      <c r="AX5">
        <v>3</v>
      </c>
      <c r="BW5" s="20"/>
      <c r="BX5" s="20"/>
      <c r="BY5" s="20"/>
      <c r="BZ5" s="20"/>
      <c r="CA5" s="20"/>
      <c r="CB5" s="20"/>
      <c r="CC5" s="20"/>
      <c r="CD5" s="20"/>
      <c r="CE5" s="20"/>
      <c r="CH5" s="24"/>
      <c r="CI5" s="24"/>
      <c r="CJ5" s="25"/>
    </row>
    <row r="6" spans="1:88" ht="17" thickBot="1" x14ac:dyDescent="0.25">
      <c r="A6" s="162" t="s">
        <v>63</v>
      </c>
      <c r="B6" s="114" t="s">
        <v>18</v>
      </c>
      <c r="C6" s="15">
        <v>0</v>
      </c>
      <c r="D6" s="15">
        <v>5</v>
      </c>
      <c r="E6" s="15" t="s">
        <v>22</v>
      </c>
      <c r="F6" s="15">
        <v>1</v>
      </c>
      <c r="G6" s="15">
        <v>10</v>
      </c>
      <c r="H6" s="15" t="s">
        <v>27</v>
      </c>
      <c r="I6" s="15" t="s">
        <v>27</v>
      </c>
      <c r="J6" s="15" t="s">
        <v>27</v>
      </c>
      <c r="K6" s="15" t="s">
        <v>22</v>
      </c>
      <c r="L6" s="15">
        <v>5</v>
      </c>
      <c r="M6" s="15">
        <v>9</v>
      </c>
      <c r="N6" s="15" t="s">
        <v>22</v>
      </c>
      <c r="O6" s="15">
        <v>1</v>
      </c>
      <c r="P6" s="15">
        <v>11</v>
      </c>
      <c r="Q6" s="15" t="s">
        <v>22</v>
      </c>
      <c r="R6" s="15">
        <v>4</v>
      </c>
      <c r="S6" s="15">
        <v>7</v>
      </c>
      <c r="T6" s="15" t="s">
        <v>27</v>
      </c>
      <c r="U6" s="15" t="s">
        <v>27</v>
      </c>
      <c r="V6" s="15" t="s">
        <v>27</v>
      </c>
      <c r="W6" s="15" t="s">
        <v>22</v>
      </c>
      <c r="X6" s="15">
        <v>4</v>
      </c>
      <c r="Y6" s="163">
        <v>8</v>
      </c>
      <c r="Z6" s="152"/>
      <c r="AF6" s="7">
        <v>6</v>
      </c>
      <c r="AG6" s="8">
        <v>0</v>
      </c>
      <c r="AH6" s="9">
        <v>5</v>
      </c>
      <c r="AI6" s="10">
        <v>0</v>
      </c>
      <c r="AJ6" s="11">
        <v>15</v>
      </c>
      <c r="AK6" s="12">
        <v>50</v>
      </c>
      <c r="AL6" s="44">
        <v>5</v>
      </c>
      <c r="AM6">
        <v>4</v>
      </c>
      <c r="AP6" s="113" t="s">
        <v>63</v>
      </c>
      <c r="AQ6">
        <v>4</v>
      </c>
      <c r="AR6">
        <v>0</v>
      </c>
      <c r="AS6">
        <v>4</v>
      </c>
      <c r="AT6">
        <v>0</v>
      </c>
      <c r="AU6">
        <v>11</v>
      </c>
      <c r="AV6">
        <v>38</v>
      </c>
      <c r="AW6">
        <v>4</v>
      </c>
      <c r="AX6">
        <v>4</v>
      </c>
      <c r="BW6" s="20"/>
      <c r="BX6" s="20"/>
      <c r="BY6" s="20"/>
      <c r="BZ6" s="20"/>
      <c r="CA6" s="20"/>
      <c r="CB6" s="20"/>
      <c r="CC6" s="20"/>
      <c r="CD6" s="20"/>
      <c r="CE6" s="20"/>
      <c r="CG6" s="174" t="s">
        <v>31</v>
      </c>
      <c r="CH6" s="175"/>
      <c r="CI6" s="175"/>
      <c r="CJ6" s="176"/>
    </row>
    <row r="7" spans="1:88" ht="17" thickBot="1" x14ac:dyDescent="0.25">
      <c r="A7" s="164" t="s">
        <v>62</v>
      </c>
      <c r="B7" s="165" t="s">
        <v>22</v>
      </c>
      <c r="C7" s="165">
        <v>3</v>
      </c>
      <c r="D7" s="165">
        <v>7</v>
      </c>
      <c r="E7" s="165" t="s">
        <v>22</v>
      </c>
      <c r="F7" s="165">
        <v>5</v>
      </c>
      <c r="G7" s="165">
        <v>11</v>
      </c>
      <c r="H7" s="165" t="s">
        <v>21</v>
      </c>
      <c r="I7" s="165">
        <v>9</v>
      </c>
      <c r="J7" s="165">
        <v>5</v>
      </c>
      <c r="K7" s="165" t="s">
        <v>27</v>
      </c>
      <c r="L7" s="165" t="s">
        <v>27</v>
      </c>
      <c r="M7" s="165" t="s">
        <v>27</v>
      </c>
      <c r="N7" s="165" t="s">
        <v>21</v>
      </c>
      <c r="O7" s="165">
        <v>8</v>
      </c>
      <c r="P7" s="165">
        <v>7</v>
      </c>
      <c r="Q7" s="165" t="s">
        <v>22</v>
      </c>
      <c r="R7" s="165">
        <v>7</v>
      </c>
      <c r="S7" s="165">
        <v>9</v>
      </c>
      <c r="T7" s="165" t="s">
        <v>21</v>
      </c>
      <c r="U7" s="165">
        <v>8</v>
      </c>
      <c r="V7" s="165">
        <v>4</v>
      </c>
      <c r="W7" s="165" t="s">
        <v>27</v>
      </c>
      <c r="X7" s="165" t="s">
        <v>27</v>
      </c>
      <c r="Y7" s="166" t="s">
        <v>27</v>
      </c>
      <c r="Z7" s="152"/>
      <c r="AF7" s="7">
        <v>6</v>
      </c>
      <c r="AG7" s="8">
        <v>3</v>
      </c>
      <c r="AH7" s="9">
        <v>3</v>
      </c>
      <c r="AI7" s="10">
        <v>0</v>
      </c>
      <c r="AJ7" s="11">
        <v>40</v>
      </c>
      <c r="AK7" s="12">
        <v>43</v>
      </c>
      <c r="AL7" s="44">
        <v>12</v>
      </c>
      <c r="AM7">
        <v>2</v>
      </c>
      <c r="AP7" s="113" t="s">
        <v>64</v>
      </c>
      <c r="AQ7">
        <v>18</v>
      </c>
      <c r="AR7">
        <v>9</v>
      </c>
      <c r="AS7">
        <v>9</v>
      </c>
      <c r="AT7">
        <v>0</v>
      </c>
      <c r="AU7">
        <v>110</v>
      </c>
      <c r="AV7">
        <v>110</v>
      </c>
      <c r="AW7">
        <v>36</v>
      </c>
      <c r="AX7">
        <v>10</v>
      </c>
      <c r="BW7" s="20"/>
      <c r="BX7" s="20"/>
      <c r="BY7" s="20"/>
      <c r="BZ7" s="20"/>
      <c r="CA7" s="20"/>
      <c r="CB7" s="20"/>
      <c r="CC7" s="20"/>
      <c r="CD7" s="20"/>
      <c r="CE7" s="20"/>
      <c r="CG7" s="95">
        <f>CG3</f>
        <v>0</v>
      </c>
      <c r="CH7" s="96"/>
      <c r="CI7" s="28"/>
      <c r="CJ7" s="29">
        <f>CJ4</f>
        <v>0</v>
      </c>
    </row>
    <row r="8" spans="1:88" ht="16" x14ac:dyDescent="0.2">
      <c r="A8" s="138" t="s">
        <v>61</v>
      </c>
      <c r="B8" s="139" t="s">
        <v>75</v>
      </c>
      <c r="C8" s="139"/>
      <c r="D8" s="139"/>
      <c r="E8" s="139" t="s">
        <v>75</v>
      </c>
      <c r="F8" s="139"/>
      <c r="G8" s="139"/>
      <c r="H8" s="139" t="s">
        <v>75</v>
      </c>
      <c r="I8" s="139"/>
      <c r="J8" s="139"/>
      <c r="K8" s="139" t="s">
        <v>75</v>
      </c>
      <c r="L8" s="139"/>
      <c r="M8" s="139"/>
      <c r="N8" s="139"/>
      <c r="O8" s="139"/>
      <c r="P8" s="139"/>
      <c r="Q8" s="139" t="s">
        <v>75</v>
      </c>
      <c r="R8" s="139"/>
      <c r="S8" s="139"/>
      <c r="T8" s="139" t="s">
        <v>75</v>
      </c>
      <c r="U8" s="139"/>
      <c r="V8" s="139"/>
      <c r="W8" s="139"/>
      <c r="X8" s="139"/>
      <c r="Y8" s="139"/>
      <c r="AF8" s="7"/>
      <c r="AG8" s="8"/>
      <c r="AH8" s="9"/>
      <c r="AI8" s="10"/>
      <c r="AJ8" s="11"/>
      <c r="AK8" s="12"/>
      <c r="AL8" s="44"/>
      <c r="CJ8" s="25"/>
    </row>
    <row r="9" spans="1:88" ht="16" x14ac:dyDescent="0.2">
      <c r="A9" s="138" t="s">
        <v>60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AF9" s="7"/>
      <c r="AG9" s="8"/>
      <c r="AH9" s="9"/>
      <c r="AI9" s="10"/>
      <c r="AJ9" s="11"/>
      <c r="AK9" s="12"/>
      <c r="AL9" s="44"/>
      <c r="CJ9" s="25"/>
    </row>
    <row r="10" spans="1:88" ht="16" x14ac:dyDescent="0.2">
      <c r="A10" s="138" t="s">
        <v>63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AF10" s="7"/>
      <c r="AG10" s="8"/>
      <c r="AH10" s="9"/>
      <c r="AI10" s="10"/>
      <c r="AJ10" s="11"/>
      <c r="AK10" s="12"/>
      <c r="AL10" s="44"/>
      <c r="CJ10" s="25"/>
    </row>
    <row r="11" spans="1:88" ht="17" thickBot="1" x14ac:dyDescent="0.25">
      <c r="A11" s="138" t="s">
        <v>62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AF11" s="7"/>
      <c r="AG11" s="8"/>
      <c r="AH11" s="9"/>
      <c r="AI11" s="10"/>
      <c r="AJ11" s="56"/>
      <c r="AK11" s="57"/>
      <c r="AL11" s="58"/>
      <c r="CJ11" s="25"/>
    </row>
    <row r="12" spans="1:88" x14ac:dyDescent="0.2">
      <c r="CJ12" s="25"/>
    </row>
    <row r="13" spans="1:88" x14ac:dyDescent="0.2">
      <c r="CJ13" s="25"/>
    </row>
    <row r="14" spans="1:88" x14ac:dyDescent="0.2">
      <c r="CJ14" s="25"/>
    </row>
    <row r="15" spans="1:88" x14ac:dyDescent="0.2">
      <c r="CJ15" s="25"/>
    </row>
    <row r="16" spans="1:88" x14ac:dyDescent="0.2">
      <c r="CJ16" s="25"/>
    </row>
    <row r="17" spans="1:88" ht="16" thickBot="1" x14ac:dyDescent="0.25">
      <c r="CJ17" s="25"/>
    </row>
    <row r="18" spans="1:88" ht="17" thickBot="1" x14ac:dyDescent="0.25">
      <c r="A18" s="126">
        <v>2</v>
      </c>
      <c r="B18" s="182" t="s">
        <v>65</v>
      </c>
      <c r="C18" s="201"/>
      <c r="D18" s="205"/>
      <c r="E18" s="182" t="s">
        <v>67</v>
      </c>
      <c r="F18" s="201"/>
      <c r="G18" s="205"/>
      <c r="H18" s="182" t="s">
        <v>69</v>
      </c>
      <c r="I18" s="201"/>
      <c r="J18" s="205"/>
      <c r="K18" s="182" t="s">
        <v>68</v>
      </c>
      <c r="L18" s="201"/>
      <c r="M18" s="205"/>
      <c r="N18" s="182" t="s">
        <v>71</v>
      </c>
      <c r="O18" s="201"/>
      <c r="P18" s="205"/>
      <c r="Q18" s="182" t="s">
        <v>72</v>
      </c>
      <c r="R18" s="201"/>
      <c r="S18" s="205"/>
      <c r="T18" s="182" t="s">
        <v>73</v>
      </c>
      <c r="U18" s="201"/>
      <c r="V18" s="205"/>
      <c r="W18" s="182" t="s">
        <v>70</v>
      </c>
      <c r="X18" s="201"/>
      <c r="Y18" s="205"/>
      <c r="Z18" s="182" t="s">
        <v>66</v>
      </c>
      <c r="AA18" s="201"/>
      <c r="AB18" s="205"/>
      <c r="AC18" s="182" t="s">
        <v>58</v>
      </c>
      <c r="AD18" s="201"/>
      <c r="AE18" s="202"/>
      <c r="AF18" s="206" t="s">
        <v>15</v>
      </c>
      <c r="AG18" s="207"/>
      <c r="AH18" s="207"/>
      <c r="AI18" s="208"/>
      <c r="AJ18" s="199" t="s">
        <v>7</v>
      </c>
      <c r="AK18" s="203"/>
      <c r="AL18" s="204"/>
      <c r="AP18" s="20"/>
      <c r="CG18" s="209" t="s">
        <v>25</v>
      </c>
      <c r="CH18" s="210"/>
      <c r="CI18" s="210"/>
      <c r="CJ18" s="211"/>
    </row>
    <row r="19" spans="1:88" ht="16" x14ac:dyDescent="0.2">
      <c r="A19" s="80" t="s">
        <v>16</v>
      </c>
      <c r="B19" s="115" t="s">
        <v>17</v>
      </c>
      <c r="C19" s="6" t="s">
        <v>18</v>
      </c>
      <c r="D19" s="116" t="s">
        <v>19</v>
      </c>
      <c r="E19" s="115" t="s">
        <v>17</v>
      </c>
      <c r="F19" s="6" t="s">
        <v>18</v>
      </c>
      <c r="G19" s="116" t="s">
        <v>19</v>
      </c>
      <c r="H19" s="115" t="s">
        <v>17</v>
      </c>
      <c r="I19" s="6" t="s">
        <v>18</v>
      </c>
      <c r="J19" s="116" t="s">
        <v>19</v>
      </c>
      <c r="K19" s="115" t="s">
        <v>17</v>
      </c>
      <c r="L19" s="6" t="s">
        <v>18</v>
      </c>
      <c r="M19" s="116" t="s">
        <v>19</v>
      </c>
      <c r="N19" s="115" t="s">
        <v>17</v>
      </c>
      <c r="O19" s="6" t="s">
        <v>18</v>
      </c>
      <c r="P19" s="116" t="s">
        <v>19</v>
      </c>
      <c r="Q19" s="115" t="s">
        <v>17</v>
      </c>
      <c r="R19" s="6" t="s">
        <v>18</v>
      </c>
      <c r="S19" s="116" t="s">
        <v>19</v>
      </c>
      <c r="T19" s="115" t="s">
        <v>17</v>
      </c>
      <c r="U19" s="6" t="s">
        <v>18</v>
      </c>
      <c r="V19" s="116" t="s">
        <v>19</v>
      </c>
      <c r="W19" s="115" t="s">
        <v>17</v>
      </c>
      <c r="X19" s="6" t="s">
        <v>18</v>
      </c>
      <c r="Y19" s="116" t="s">
        <v>19</v>
      </c>
      <c r="Z19" s="115" t="s">
        <v>17</v>
      </c>
      <c r="AA19" s="6" t="s">
        <v>18</v>
      </c>
      <c r="AB19" s="116" t="s">
        <v>19</v>
      </c>
      <c r="AC19" s="115" t="s">
        <v>17</v>
      </c>
      <c r="AD19" s="6" t="s">
        <v>18</v>
      </c>
      <c r="AE19" s="6" t="s">
        <v>19</v>
      </c>
      <c r="AF19" s="103" t="s">
        <v>20</v>
      </c>
      <c r="AG19" s="8" t="s">
        <v>21</v>
      </c>
      <c r="AH19" s="9" t="s">
        <v>22</v>
      </c>
      <c r="AI19" s="10" t="s">
        <v>23</v>
      </c>
      <c r="AJ19" s="11" t="s">
        <v>18</v>
      </c>
      <c r="AK19" s="12" t="s">
        <v>19</v>
      </c>
      <c r="AL19" s="104" t="s">
        <v>20</v>
      </c>
      <c r="AM19" t="s">
        <v>24</v>
      </c>
      <c r="AP19" s="112" t="s">
        <v>59</v>
      </c>
      <c r="AQ19" t="s">
        <v>1</v>
      </c>
      <c r="AR19" t="s">
        <v>2</v>
      </c>
      <c r="AS19" t="s">
        <v>3</v>
      </c>
      <c r="AT19" t="s">
        <v>4</v>
      </c>
      <c r="AU19" t="s">
        <v>5</v>
      </c>
      <c r="AV19" t="s">
        <v>6</v>
      </c>
      <c r="AW19" t="s">
        <v>7</v>
      </c>
      <c r="AX19" t="s">
        <v>8</v>
      </c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G19" s="16"/>
      <c r="CH19" s="17"/>
      <c r="CI19" s="97"/>
      <c r="CJ19" s="98"/>
    </row>
    <row r="20" spans="1:88" ht="17" thickBot="1" x14ac:dyDescent="0.25">
      <c r="A20" s="83" t="s">
        <v>65</v>
      </c>
      <c r="B20" s="15" t="s">
        <v>27</v>
      </c>
      <c r="C20" s="15" t="s">
        <v>27</v>
      </c>
      <c r="D20" s="15" t="s">
        <v>27</v>
      </c>
      <c r="E20" s="15" t="s">
        <v>21</v>
      </c>
      <c r="F20" s="15">
        <v>5</v>
      </c>
      <c r="G20" s="15">
        <v>4</v>
      </c>
      <c r="H20" s="15" t="s">
        <v>22</v>
      </c>
      <c r="I20" s="15">
        <v>8</v>
      </c>
      <c r="J20" s="15">
        <v>13</v>
      </c>
      <c r="K20" s="15" t="s">
        <v>22</v>
      </c>
      <c r="L20" s="15">
        <v>4</v>
      </c>
      <c r="M20" s="15">
        <v>7</v>
      </c>
      <c r="N20" s="15" t="s">
        <v>23</v>
      </c>
      <c r="O20" s="15">
        <v>5</v>
      </c>
      <c r="P20" s="15">
        <v>5</v>
      </c>
      <c r="Q20" s="15" t="s">
        <v>21</v>
      </c>
      <c r="R20" s="15">
        <v>7</v>
      </c>
      <c r="S20" s="15">
        <v>4</v>
      </c>
      <c r="T20" s="15" t="s">
        <v>21</v>
      </c>
      <c r="U20" s="15">
        <v>5</v>
      </c>
      <c r="V20" s="15">
        <v>3</v>
      </c>
      <c r="W20" s="15" t="s">
        <v>22</v>
      </c>
      <c r="X20" s="15">
        <v>0</v>
      </c>
      <c r="Y20" s="15">
        <v>5</v>
      </c>
      <c r="Z20" s="15" t="s">
        <v>22</v>
      </c>
      <c r="AA20" s="15">
        <v>2</v>
      </c>
      <c r="AB20" s="15">
        <v>6</v>
      </c>
      <c r="AC20" s="140" t="s">
        <v>21</v>
      </c>
      <c r="AD20" s="15">
        <v>5</v>
      </c>
      <c r="AE20" s="102">
        <v>0</v>
      </c>
      <c r="AF20" s="103">
        <v>9</v>
      </c>
      <c r="AG20" s="8">
        <v>4</v>
      </c>
      <c r="AH20" s="9">
        <v>4</v>
      </c>
      <c r="AI20" s="10">
        <v>1</v>
      </c>
      <c r="AJ20" s="11">
        <v>41</v>
      </c>
      <c r="AK20" s="12">
        <v>47</v>
      </c>
      <c r="AL20" s="104">
        <v>18</v>
      </c>
      <c r="AM20">
        <v>5</v>
      </c>
      <c r="AP20" s="113" t="s">
        <v>66</v>
      </c>
      <c r="AQ20">
        <v>9</v>
      </c>
      <c r="AR20">
        <v>7</v>
      </c>
      <c r="AS20">
        <v>2</v>
      </c>
      <c r="AT20">
        <v>0</v>
      </c>
      <c r="AU20">
        <v>63</v>
      </c>
      <c r="AV20">
        <v>26</v>
      </c>
      <c r="AW20">
        <v>23</v>
      </c>
      <c r="AX20">
        <v>1</v>
      </c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G20" s="21"/>
      <c r="CH20" s="22"/>
      <c r="CI20" s="127"/>
      <c r="CJ20" s="94"/>
    </row>
    <row r="21" spans="1:88" ht="15.75" customHeight="1" thickBot="1" x14ac:dyDescent="0.25">
      <c r="A21" s="83" t="s">
        <v>67</v>
      </c>
      <c r="B21" s="15" t="s">
        <v>22</v>
      </c>
      <c r="C21" s="15">
        <v>4</v>
      </c>
      <c r="D21" s="15">
        <v>5</v>
      </c>
      <c r="E21" s="15" t="s">
        <v>27</v>
      </c>
      <c r="F21" s="15" t="s">
        <v>27</v>
      </c>
      <c r="G21" s="15" t="s">
        <v>27</v>
      </c>
      <c r="H21" s="15" t="s">
        <v>22</v>
      </c>
      <c r="I21" s="15">
        <v>3</v>
      </c>
      <c r="J21" s="15">
        <v>5</v>
      </c>
      <c r="K21" s="15" t="s">
        <v>22</v>
      </c>
      <c r="L21" s="15">
        <v>9</v>
      </c>
      <c r="M21" s="15">
        <v>10</v>
      </c>
      <c r="N21" s="144" t="s">
        <v>22</v>
      </c>
      <c r="O21" s="144">
        <v>4</v>
      </c>
      <c r="P21" s="144">
        <v>7</v>
      </c>
      <c r="Q21" s="114" t="s">
        <v>21</v>
      </c>
      <c r="R21" s="15">
        <v>5</v>
      </c>
      <c r="S21" s="15">
        <v>0</v>
      </c>
      <c r="T21" s="15" t="s">
        <v>23</v>
      </c>
      <c r="U21" s="15">
        <v>4</v>
      </c>
      <c r="V21" s="15">
        <v>4</v>
      </c>
      <c r="W21" s="15" t="s">
        <v>21</v>
      </c>
      <c r="X21" s="15">
        <v>5</v>
      </c>
      <c r="Y21" s="15">
        <v>4</v>
      </c>
      <c r="Z21" s="15" t="s">
        <v>21</v>
      </c>
      <c r="AA21" s="15">
        <v>5</v>
      </c>
      <c r="AB21" s="15">
        <v>3</v>
      </c>
      <c r="AC21" s="140" t="s">
        <v>21</v>
      </c>
      <c r="AD21" s="15">
        <v>5</v>
      </c>
      <c r="AE21" s="102">
        <v>0</v>
      </c>
      <c r="AF21" s="103">
        <v>9</v>
      </c>
      <c r="AG21" s="8">
        <v>4</v>
      </c>
      <c r="AH21" s="9">
        <v>4</v>
      </c>
      <c r="AI21" s="10">
        <v>1</v>
      </c>
      <c r="AJ21" s="11">
        <v>44</v>
      </c>
      <c r="AK21" s="12">
        <v>38</v>
      </c>
      <c r="AL21" s="104">
        <v>18</v>
      </c>
      <c r="AM21">
        <v>6</v>
      </c>
      <c r="AP21" s="113" t="s">
        <v>70</v>
      </c>
      <c r="AQ21">
        <v>9</v>
      </c>
      <c r="AR21">
        <v>6</v>
      </c>
      <c r="AS21">
        <v>2</v>
      </c>
      <c r="AT21">
        <v>1</v>
      </c>
      <c r="AU21">
        <v>50</v>
      </c>
      <c r="AV21">
        <v>27</v>
      </c>
      <c r="AW21">
        <v>22</v>
      </c>
      <c r="AX21">
        <v>2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H21" s="24"/>
      <c r="CI21" s="24"/>
      <c r="CJ21" s="25"/>
    </row>
    <row r="22" spans="1:88" ht="15.75" customHeight="1" thickBot="1" x14ac:dyDescent="0.25">
      <c r="A22" s="83" t="s">
        <v>69</v>
      </c>
      <c r="B22" s="15" t="s">
        <v>21</v>
      </c>
      <c r="C22" s="15">
        <v>13</v>
      </c>
      <c r="D22" s="15">
        <v>8</v>
      </c>
      <c r="E22" s="15" t="s">
        <v>21</v>
      </c>
      <c r="F22" s="15">
        <v>5</v>
      </c>
      <c r="G22" s="15">
        <v>3</v>
      </c>
      <c r="H22" s="15" t="s">
        <v>27</v>
      </c>
      <c r="I22" s="15" t="s">
        <v>27</v>
      </c>
      <c r="J22" s="15" t="s">
        <v>27</v>
      </c>
      <c r="K22" s="15" t="s">
        <v>21</v>
      </c>
      <c r="L22" s="15">
        <v>9</v>
      </c>
      <c r="M22" s="15">
        <v>8</v>
      </c>
      <c r="N22" s="15" t="s">
        <v>23</v>
      </c>
      <c r="O22" s="15">
        <v>4</v>
      </c>
      <c r="P22" s="15">
        <v>4</v>
      </c>
      <c r="Q22" s="144" t="s">
        <v>21</v>
      </c>
      <c r="R22" s="144">
        <v>5</v>
      </c>
      <c r="S22" s="144">
        <v>0</v>
      </c>
      <c r="T22" s="15" t="s">
        <v>22</v>
      </c>
      <c r="U22" s="15">
        <v>4</v>
      </c>
      <c r="V22" s="15">
        <v>12</v>
      </c>
      <c r="W22" s="15" t="s">
        <v>22</v>
      </c>
      <c r="X22" s="15">
        <v>4</v>
      </c>
      <c r="Y22" s="15">
        <v>8</v>
      </c>
      <c r="Z22" s="15" t="s">
        <v>21</v>
      </c>
      <c r="AA22" s="15">
        <v>5</v>
      </c>
      <c r="AB22" s="15">
        <v>4</v>
      </c>
      <c r="AC22" s="140" t="s">
        <v>21</v>
      </c>
      <c r="AD22" s="15">
        <v>5</v>
      </c>
      <c r="AE22" s="102">
        <v>0</v>
      </c>
      <c r="AF22" s="103">
        <v>9</v>
      </c>
      <c r="AG22" s="8">
        <v>6</v>
      </c>
      <c r="AH22" s="9">
        <v>2</v>
      </c>
      <c r="AI22" s="10">
        <v>1</v>
      </c>
      <c r="AJ22" s="11">
        <v>54</v>
      </c>
      <c r="AK22" s="12">
        <v>47</v>
      </c>
      <c r="AL22" s="104">
        <v>22</v>
      </c>
      <c r="AM22">
        <v>3</v>
      </c>
      <c r="AP22" s="113" t="s">
        <v>73</v>
      </c>
      <c r="AQ22">
        <v>9</v>
      </c>
      <c r="AR22">
        <v>4</v>
      </c>
      <c r="AS22">
        <v>3</v>
      </c>
      <c r="AT22">
        <v>2</v>
      </c>
      <c r="AU22">
        <v>48</v>
      </c>
      <c r="AV22">
        <v>37</v>
      </c>
      <c r="AW22">
        <v>19</v>
      </c>
      <c r="AX22">
        <v>3</v>
      </c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G22" s="174" t="s">
        <v>31</v>
      </c>
      <c r="CH22" s="175"/>
      <c r="CI22" s="175"/>
      <c r="CJ22" s="176"/>
    </row>
    <row r="23" spans="1:88" ht="15.75" customHeight="1" thickBot="1" x14ac:dyDescent="0.25">
      <c r="A23" s="83" t="s">
        <v>68</v>
      </c>
      <c r="B23" s="15" t="s">
        <v>21</v>
      </c>
      <c r="C23" s="15">
        <v>7</v>
      </c>
      <c r="D23" s="15">
        <v>4</v>
      </c>
      <c r="E23" s="15" t="s">
        <v>21</v>
      </c>
      <c r="F23" s="15">
        <v>10</v>
      </c>
      <c r="G23" s="15">
        <v>9</v>
      </c>
      <c r="H23" s="15" t="s">
        <v>22</v>
      </c>
      <c r="I23" s="15">
        <v>8</v>
      </c>
      <c r="J23" s="15">
        <v>9</v>
      </c>
      <c r="K23" s="15" t="s">
        <v>27</v>
      </c>
      <c r="L23" s="15" t="s">
        <v>27</v>
      </c>
      <c r="M23" s="15" t="s">
        <v>27</v>
      </c>
      <c r="N23" s="140" t="s">
        <v>18</v>
      </c>
      <c r="O23" s="71">
        <v>0</v>
      </c>
      <c r="P23" s="71">
        <v>5</v>
      </c>
      <c r="Q23" s="15" t="s">
        <v>21</v>
      </c>
      <c r="R23" s="15">
        <v>7</v>
      </c>
      <c r="S23" s="15">
        <v>5</v>
      </c>
      <c r="T23" s="15" t="s">
        <v>21</v>
      </c>
      <c r="U23" s="15">
        <v>6</v>
      </c>
      <c r="V23" s="15">
        <v>2</v>
      </c>
      <c r="W23" s="114" t="s">
        <v>18</v>
      </c>
      <c r="X23" s="15">
        <v>0</v>
      </c>
      <c r="Y23" s="15">
        <v>5</v>
      </c>
      <c r="Z23" s="15" t="s">
        <v>22</v>
      </c>
      <c r="AA23" s="15">
        <v>0</v>
      </c>
      <c r="AB23" s="15">
        <v>6</v>
      </c>
      <c r="AC23" s="140" t="s">
        <v>21</v>
      </c>
      <c r="AD23" s="15">
        <v>5</v>
      </c>
      <c r="AE23" s="102">
        <v>0</v>
      </c>
      <c r="AF23" s="103">
        <v>9</v>
      </c>
      <c r="AG23" s="8">
        <v>5</v>
      </c>
      <c r="AH23" s="9">
        <v>2</v>
      </c>
      <c r="AI23" s="10">
        <v>0</v>
      </c>
      <c r="AJ23" s="11">
        <v>43</v>
      </c>
      <c r="AK23" s="12">
        <v>45</v>
      </c>
      <c r="AL23" s="104">
        <v>17</v>
      </c>
      <c r="AM23">
        <v>7</v>
      </c>
      <c r="AP23" s="113" t="s">
        <v>69</v>
      </c>
      <c r="AQ23">
        <v>8</v>
      </c>
      <c r="AR23">
        <v>5</v>
      </c>
      <c r="AS23">
        <v>2</v>
      </c>
      <c r="AT23">
        <v>1</v>
      </c>
      <c r="AU23">
        <v>49</v>
      </c>
      <c r="AV23">
        <v>47</v>
      </c>
      <c r="AW23">
        <v>19</v>
      </c>
      <c r="AX23">
        <v>4</v>
      </c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G23" s="95">
        <f>CJ19</f>
        <v>0</v>
      </c>
      <c r="CH23" s="96"/>
      <c r="CI23" s="28"/>
      <c r="CJ23" s="29">
        <f>CJ20</f>
        <v>0</v>
      </c>
    </row>
    <row r="24" spans="1:88" ht="15.75" customHeight="1" x14ac:dyDescent="0.2">
      <c r="A24" s="83" t="s">
        <v>71</v>
      </c>
      <c r="B24" s="15" t="s">
        <v>23</v>
      </c>
      <c r="C24" s="15">
        <v>5</v>
      </c>
      <c r="D24" s="15">
        <v>5</v>
      </c>
      <c r="E24" s="144" t="s">
        <v>21</v>
      </c>
      <c r="F24" s="144">
        <v>7</v>
      </c>
      <c r="G24" s="144">
        <v>4</v>
      </c>
      <c r="H24" s="15" t="s">
        <v>23</v>
      </c>
      <c r="I24" s="15">
        <v>4</v>
      </c>
      <c r="J24" s="15">
        <v>4</v>
      </c>
      <c r="K24" s="140" t="s">
        <v>21</v>
      </c>
      <c r="L24" s="71">
        <v>5</v>
      </c>
      <c r="M24" s="71">
        <v>0</v>
      </c>
      <c r="N24" s="15" t="s">
        <v>27</v>
      </c>
      <c r="O24" s="15" t="s">
        <v>27</v>
      </c>
      <c r="P24" s="15" t="s">
        <v>27</v>
      </c>
      <c r="Q24" s="15" t="s">
        <v>22</v>
      </c>
      <c r="R24" s="15">
        <v>4</v>
      </c>
      <c r="S24" s="15">
        <v>5</v>
      </c>
      <c r="T24" s="15" t="s">
        <v>22</v>
      </c>
      <c r="U24" s="15">
        <v>5</v>
      </c>
      <c r="V24" s="15">
        <v>10</v>
      </c>
      <c r="W24" s="140" t="s">
        <v>18</v>
      </c>
      <c r="X24" s="15">
        <v>0</v>
      </c>
      <c r="Y24" s="15">
        <v>5</v>
      </c>
      <c r="Z24" s="15" t="s">
        <v>22</v>
      </c>
      <c r="AA24" s="15">
        <v>3</v>
      </c>
      <c r="AB24" s="15">
        <v>11</v>
      </c>
      <c r="AC24" s="140" t="s">
        <v>21</v>
      </c>
      <c r="AD24" s="15">
        <v>5</v>
      </c>
      <c r="AE24" s="102">
        <v>0</v>
      </c>
      <c r="AF24" s="103">
        <v>9</v>
      </c>
      <c r="AG24" s="8">
        <v>3</v>
      </c>
      <c r="AH24" s="9">
        <v>3</v>
      </c>
      <c r="AI24" s="10">
        <v>2</v>
      </c>
      <c r="AJ24" s="11">
        <v>38</v>
      </c>
      <c r="AK24" s="12">
        <v>44</v>
      </c>
      <c r="AL24" s="104">
        <v>16</v>
      </c>
      <c r="AM24">
        <v>8</v>
      </c>
      <c r="AP24" s="113" t="s">
        <v>65</v>
      </c>
      <c r="AQ24">
        <v>9</v>
      </c>
      <c r="AR24">
        <v>4</v>
      </c>
      <c r="AS24">
        <v>4</v>
      </c>
      <c r="AT24">
        <v>1</v>
      </c>
      <c r="AU24">
        <v>41</v>
      </c>
      <c r="AV24">
        <v>47</v>
      </c>
      <c r="AW24">
        <v>18</v>
      </c>
      <c r="AX24">
        <v>5</v>
      </c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J24" s="25"/>
    </row>
    <row r="25" spans="1:88" ht="15.75" customHeight="1" x14ac:dyDescent="0.2">
      <c r="A25" s="83" t="s">
        <v>72</v>
      </c>
      <c r="B25" s="15" t="s">
        <v>22</v>
      </c>
      <c r="C25" s="15">
        <v>4</v>
      </c>
      <c r="D25" s="15">
        <v>7</v>
      </c>
      <c r="E25" s="114" t="s">
        <v>18</v>
      </c>
      <c r="F25" s="15">
        <v>0</v>
      </c>
      <c r="G25" s="15">
        <v>5</v>
      </c>
      <c r="H25" s="144" t="s">
        <v>18</v>
      </c>
      <c r="I25" s="144">
        <v>0</v>
      </c>
      <c r="J25" s="144">
        <v>5</v>
      </c>
      <c r="K25" s="15" t="s">
        <v>22</v>
      </c>
      <c r="L25" s="15">
        <v>5</v>
      </c>
      <c r="M25" s="15">
        <v>7</v>
      </c>
      <c r="N25" s="15" t="s">
        <v>21</v>
      </c>
      <c r="O25" s="15">
        <v>5</v>
      </c>
      <c r="P25" s="15">
        <v>4</v>
      </c>
      <c r="Q25" s="15" t="s">
        <v>27</v>
      </c>
      <c r="R25" s="15" t="s">
        <v>27</v>
      </c>
      <c r="S25" s="15" t="s">
        <v>27</v>
      </c>
      <c r="T25" s="114" t="s">
        <v>18</v>
      </c>
      <c r="U25" s="15">
        <v>0</v>
      </c>
      <c r="V25" s="15">
        <v>5</v>
      </c>
      <c r="W25" s="15" t="s">
        <v>22</v>
      </c>
      <c r="X25" s="15">
        <v>7</v>
      </c>
      <c r="Y25" s="15">
        <v>10</v>
      </c>
      <c r="Z25" s="15" t="s">
        <v>22</v>
      </c>
      <c r="AA25" s="15">
        <v>4</v>
      </c>
      <c r="AB25" s="15">
        <v>12</v>
      </c>
      <c r="AC25" s="140" t="s">
        <v>21</v>
      </c>
      <c r="AD25" s="15">
        <v>5</v>
      </c>
      <c r="AE25" s="102">
        <v>0</v>
      </c>
      <c r="AF25" s="103">
        <v>9</v>
      </c>
      <c r="AG25" s="8">
        <v>2</v>
      </c>
      <c r="AH25" s="9">
        <v>5</v>
      </c>
      <c r="AI25" s="10">
        <v>0</v>
      </c>
      <c r="AJ25" s="11">
        <v>30</v>
      </c>
      <c r="AK25" s="12">
        <v>55</v>
      </c>
      <c r="AL25" s="104">
        <v>11</v>
      </c>
      <c r="AM25">
        <v>9</v>
      </c>
      <c r="AP25" s="113" t="s">
        <v>68</v>
      </c>
      <c r="AQ25">
        <v>9</v>
      </c>
      <c r="AR25">
        <v>5</v>
      </c>
      <c r="AS25">
        <v>2</v>
      </c>
      <c r="AT25">
        <v>0</v>
      </c>
      <c r="AU25">
        <v>43</v>
      </c>
      <c r="AV25">
        <v>45</v>
      </c>
      <c r="AW25">
        <v>17</v>
      </c>
      <c r="AX25">
        <v>6</v>
      </c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J25" s="25"/>
    </row>
    <row r="26" spans="1:88" ht="15.75" customHeight="1" x14ac:dyDescent="0.2">
      <c r="A26" s="83" t="s">
        <v>73</v>
      </c>
      <c r="B26" s="15" t="s">
        <v>22</v>
      </c>
      <c r="C26" s="15">
        <v>3</v>
      </c>
      <c r="D26" s="15">
        <v>5</v>
      </c>
      <c r="E26" s="15" t="s">
        <v>23</v>
      </c>
      <c r="F26" s="15">
        <v>4</v>
      </c>
      <c r="G26" s="15">
        <v>4</v>
      </c>
      <c r="H26" s="15" t="s">
        <v>21</v>
      </c>
      <c r="I26" s="15">
        <v>12</v>
      </c>
      <c r="J26" s="15">
        <v>4</v>
      </c>
      <c r="K26" s="15" t="s">
        <v>22</v>
      </c>
      <c r="L26" s="15">
        <v>2</v>
      </c>
      <c r="M26" s="15">
        <v>6</v>
      </c>
      <c r="N26" s="15" t="s">
        <v>21</v>
      </c>
      <c r="O26" s="15">
        <v>10</v>
      </c>
      <c r="P26" s="15">
        <v>5</v>
      </c>
      <c r="Q26" s="114" t="s">
        <v>21</v>
      </c>
      <c r="R26" s="15">
        <v>5</v>
      </c>
      <c r="S26" s="15">
        <v>0</v>
      </c>
      <c r="T26" s="15" t="s">
        <v>27</v>
      </c>
      <c r="U26" s="15" t="s">
        <v>27</v>
      </c>
      <c r="V26" s="15" t="s">
        <v>27</v>
      </c>
      <c r="W26" s="15" t="s">
        <v>23</v>
      </c>
      <c r="X26" s="15">
        <v>4</v>
      </c>
      <c r="Y26" s="15">
        <v>4</v>
      </c>
      <c r="Z26" s="15" t="s">
        <v>22</v>
      </c>
      <c r="AA26" s="15">
        <v>3</v>
      </c>
      <c r="AB26" s="15">
        <v>9</v>
      </c>
      <c r="AC26" s="140" t="s">
        <v>21</v>
      </c>
      <c r="AD26" s="15">
        <v>5</v>
      </c>
      <c r="AE26" s="102">
        <v>0</v>
      </c>
      <c r="AF26" s="103">
        <v>9</v>
      </c>
      <c r="AG26" s="8">
        <v>4</v>
      </c>
      <c r="AH26" s="9">
        <v>3</v>
      </c>
      <c r="AI26" s="10">
        <v>2</v>
      </c>
      <c r="AJ26" s="11">
        <v>48</v>
      </c>
      <c r="AK26" s="12">
        <v>37</v>
      </c>
      <c r="AL26" s="104">
        <v>19</v>
      </c>
      <c r="AM26">
        <v>4</v>
      </c>
      <c r="AP26" s="113" t="s">
        <v>67</v>
      </c>
      <c r="AQ26">
        <v>8</v>
      </c>
      <c r="AR26">
        <v>4</v>
      </c>
      <c r="AS26">
        <v>3</v>
      </c>
      <c r="AT26">
        <v>1</v>
      </c>
      <c r="AU26">
        <v>40</v>
      </c>
      <c r="AV26">
        <v>31</v>
      </c>
      <c r="AW26">
        <v>17</v>
      </c>
      <c r="AX26">
        <v>7</v>
      </c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J26" s="25"/>
    </row>
    <row r="27" spans="1:88" ht="15.75" customHeight="1" x14ac:dyDescent="0.2">
      <c r="A27" s="83" t="s">
        <v>70</v>
      </c>
      <c r="B27" s="15" t="s">
        <v>21</v>
      </c>
      <c r="C27" s="71">
        <v>5</v>
      </c>
      <c r="D27" s="71">
        <v>0</v>
      </c>
      <c r="E27" s="15" t="s">
        <v>22</v>
      </c>
      <c r="F27" s="71">
        <v>4</v>
      </c>
      <c r="G27" s="71">
        <v>5</v>
      </c>
      <c r="H27" s="15" t="s">
        <v>21</v>
      </c>
      <c r="I27" s="71">
        <v>8</v>
      </c>
      <c r="J27" s="71">
        <v>4</v>
      </c>
      <c r="K27" s="140" t="s">
        <v>21</v>
      </c>
      <c r="L27" s="71">
        <v>5</v>
      </c>
      <c r="M27" s="71">
        <v>0</v>
      </c>
      <c r="N27" s="140" t="s">
        <v>21</v>
      </c>
      <c r="O27" s="71">
        <v>5</v>
      </c>
      <c r="P27" s="71">
        <v>0</v>
      </c>
      <c r="Q27" s="15" t="s">
        <v>21</v>
      </c>
      <c r="R27" s="71">
        <v>10</v>
      </c>
      <c r="S27" s="71">
        <v>7</v>
      </c>
      <c r="T27" s="15" t="s">
        <v>23</v>
      </c>
      <c r="U27" s="15">
        <v>4</v>
      </c>
      <c r="V27" s="15">
        <v>4</v>
      </c>
      <c r="W27" s="15" t="s">
        <v>27</v>
      </c>
      <c r="X27" s="15" t="s">
        <v>27</v>
      </c>
      <c r="Y27" s="15" t="s">
        <v>27</v>
      </c>
      <c r="Z27" s="15" t="s">
        <v>22</v>
      </c>
      <c r="AA27" s="15">
        <v>4</v>
      </c>
      <c r="AB27" s="15">
        <v>7</v>
      </c>
      <c r="AC27" s="140" t="s">
        <v>21</v>
      </c>
      <c r="AD27" s="15">
        <v>5</v>
      </c>
      <c r="AE27" s="102">
        <v>0</v>
      </c>
      <c r="AF27" s="103">
        <v>9</v>
      </c>
      <c r="AG27" s="8">
        <v>6</v>
      </c>
      <c r="AH27" s="9">
        <v>2</v>
      </c>
      <c r="AI27" s="10">
        <v>1</v>
      </c>
      <c r="AJ27" s="11">
        <v>50</v>
      </c>
      <c r="AK27" s="12">
        <v>27</v>
      </c>
      <c r="AL27" s="104">
        <v>22</v>
      </c>
      <c r="AM27">
        <v>2</v>
      </c>
      <c r="AP27" s="113" t="s">
        <v>71</v>
      </c>
      <c r="AQ27">
        <v>8</v>
      </c>
      <c r="AR27">
        <v>2</v>
      </c>
      <c r="AS27">
        <v>3</v>
      </c>
      <c r="AT27">
        <v>2</v>
      </c>
      <c r="AU27">
        <v>31</v>
      </c>
      <c r="AV27">
        <v>40</v>
      </c>
      <c r="AW27">
        <v>13</v>
      </c>
      <c r="AX27">
        <v>8</v>
      </c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J27" s="25"/>
    </row>
    <row r="28" spans="1:88" ht="15.75" customHeight="1" x14ac:dyDescent="0.2">
      <c r="A28" s="83" t="s">
        <v>66</v>
      </c>
      <c r="B28" s="15" t="s">
        <v>21</v>
      </c>
      <c r="C28" s="71">
        <v>6</v>
      </c>
      <c r="D28" s="71">
        <v>2</v>
      </c>
      <c r="E28" s="15" t="s">
        <v>22</v>
      </c>
      <c r="F28" s="71">
        <v>3</v>
      </c>
      <c r="G28" s="71">
        <v>5</v>
      </c>
      <c r="H28" s="15" t="s">
        <v>22</v>
      </c>
      <c r="I28" s="71">
        <v>4</v>
      </c>
      <c r="J28" s="71">
        <v>5</v>
      </c>
      <c r="K28" s="15" t="s">
        <v>21</v>
      </c>
      <c r="L28" s="71">
        <v>6</v>
      </c>
      <c r="M28" s="71">
        <v>0</v>
      </c>
      <c r="N28" s="15" t="s">
        <v>21</v>
      </c>
      <c r="O28" s="71">
        <v>11</v>
      </c>
      <c r="P28" s="71">
        <v>3</v>
      </c>
      <c r="Q28" s="15" t="s">
        <v>21</v>
      </c>
      <c r="R28" s="71">
        <v>12</v>
      </c>
      <c r="S28" s="71">
        <v>4</v>
      </c>
      <c r="T28" s="15" t="s">
        <v>21</v>
      </c>
      <c r="U28" s="71">
        <v>9</v>
      </c>
      <c r="V28" s="71">
        <v>3</v>
      </c>
      <c r="W28" s="15" t="s">
        <v>21</v>
      </c>
      <c r="X28" s="15">
        <v>7</v>
      </c>
      <c r="Y28" s="15">
        <v>4</v>
      </c>
      <c r="Z28" s="15" t="s">
        <v>27</v>
      </c>
      <c r="AA28" s="15" t="s">
        <v>27</v>
      </c>
      <c r="AB28" s="15" t="s">
        <v>27</v>
      </c>
      <c r="AC28" s="140" t="s">
        <v>21</v>
      </c>
      <c r="AD28" s="15">
        <v>5</v>
      </c>
      <c r="AE28" s="102">
        <v>0</v>
      </c>
      <c r="AF28" s="103">
        <v>9</v>
      </c>
      <c r="AG28" s="8">
        <v>7</v>
      </c>
      <c r="AH28" s="9">
        <v>2</v>
      </c>
      <c r="AI28" s="10">
        <v>0</v>
      </c>
      <c r="AJ28" s="11">
        <v>63</v>
      </c>
      <c r="AK28" s="12">
        <v>26</v>
      </c>
      <c r="AL28" s="104">
        <v>23</v>
      </c>
      <c r="AM28">
        <v>1</v>
      </c>
      <c r="AP28" s="113" t="s">
        <v>72</v>
      </c>
      <c r="AQ28">
        <v>8</v>
      </c>
      <c r="AR28">
        <v>2</v>
      </c>
      <c r="AS28">
        <v>4</v>
      </c>
      <c r="AT28">
        <v>0</v>
      </c>
      <c r="AU28">
        <v>30</v>
      </c>
      <c r="AV28">
        <v>50</v>
      </c>
      <c r="AW28">
        <v>10</v>
      </c>
      <c r="AX28">
        <v>9</v>
      </c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J28" s="25"/>
    </row>
    <row r="29" spans="1:88" ht="15.75" customHeight="1" thickBot="1" x14ac:dyDescent="0.25">
      <c r="A29" s="90" t="s">
        <v>58</v>
      </c>
      <c r="B29" s="145" t="s">
        <v>18</v>
      </c>
      <c r="C29" s="52">
        <v>0</v>
      </c>
      <c r="D29" s="52">
        <v>5</v>
      </c>
      <c r="E29" s="145" t="s">
        <v>18</v>
      </c>
      <c r="F29" s="52">
        <v>0</v>
      </c>
      <c r="G29" s="52">
        <v>5</v>
      </c>
      <c r="H29" s="145" t="s">
        <v>18</v>
      </c>
      <c r="I29" s="52">
        <v>5</v>
      </c>
      <c r="J29" s="52">
        <v>0</v>
      </c>
      <c r="K29" s="145" t="s">
        <v>18</v>
      </c>
      <c r="L29" s="52">
        <v>0</v>
      </c>
      <c r="M29" s="52">
        <v>5</v>
      </c>
      <c r="N29" s="145" t="s">
        <v>18</v>
      </c>
      <c r="O29" s="52">
        <v>0</v>
      </c>
      <c r="P29" s="52">
        <v>5</v>
      </c>
      <c r="Q29" s="145" t="s">
        <v>18</v>
      </c>
      <c r="R29" s="52">
        <v>0</v>
      </c>
      <c r="S29" s="52">
        <v>5</v>
      </c>
      <c r="T29" s="145" t="s">
        <v>18</v>
      </c>
      <c r="U29" s="52">
        <v>0</v>
      </c>
      <c r="V29" s="52">
        <v>5</v>
      </c>
      <c r="W29" s="145" t="s">
        <v>18</v>
      </c>
      <c r="X29" s="52">
        <v>0</v>
      </c>
      <c r="Y29" s="52">
        <v>5</v>
      </c>
      <c r="Z29" s="145" t="s">
        <v>18</v>
      </c>
      <c r="AA29" s="52">
        <v>0</v>
      </c>
      <c r="AB29" s="52">
        <v>5</v>
      </c>
      <c r="AC29" s="52" t="s">
        <v>27</v>
      </c>
      <c r="AD29" s="52" t="s">
        <v>27</v>
      </c>
      <c r="AE29" s="91" t="s">
        <v>27</v>
      </c>
      <c r="AF29" s="105">
        <v>9</v>
      </c>
      <c r="AG29" s="106">
        <v>0</v>
      </c>
      <c r="AH29" s="107">
        <v>0</v>
      </c>
      <c r="AI29" s="108">
        <v>0</v>
      </c>
      <c r="AJ29" s="109">
        <v>5</v>
      </c>
      <c r="AK29" s="110">
        <v>40</v>
      </c>
      <c r="AL29" s="111">
        <v>0</v>
      </c>
      <c r="AM29" s="92">
        <v>10</v>
      </c>
      <c r="AP29" s="113" t="s">
        <v>58</v>
      </c>
      <c r="AQ29">
        <v>9</v>
      </c>
      <c r="AR29">
        <v>0</v>
      </c>
      <c r="AS29">
        <v>0</v>
      </c>
      <c r="AT29">
        <v>0</v>
      </c>
      <c r="AU29">
        <v>5</v>
      </c>
      <c r="AV29">
        <v>40</v>
      </c>
      <c r="AW29">
        <v>0</v>
      </c>
      <c r="AX29">
        <v>10</v>
      </c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J29" s="25"/>
    </row>
    <row r="30" spans="1:88" ht="15.75" customHeight="1" x14ac:dyDescent="0.2">
      <c r="AP30" s="113" t="s">
        <v>64</v>
      </c>
      <c r="AQ30">
        <v>86</v>
      </c>
      <c r="AR30">
        <v>39</v>
      </c>
      <c r="AS30">
        <v>25</v>
      </c>
      <c r="AT30">
        <v>8</v>
      </c>
      <c r="AU30">
        <v>400</v>
      </c>
      <c r="AV30">
        <v>390</v>
      </c>
      <c r="AW30">
        <v>158</v>
      </c>
      <c r="AX30">
        <v>55</v>
      </c>
      <c r="CJ30" s="25"/>
    </row>
    <row r="31" spans="1:88" ht="15.75" customHeight="1" x14ac:dyDescent="0.2">
      <c r="CJ31" s="25"/>
    </row>
    <row r="32" spans="1:88" ht="15.75" hidden="1" customHeight="1" x14ac:dyDescent="0.2">
      <c r="A32" s="126">
        <v>3</v>
      </c>
      <c r="B32" s="182">
        <f>A34</f>
        <v>0</v>
      </c>
      <c r="C32" s="183"/>
      <c r="D32" s="184"/>
      <c r="E32" s="182">
        <f>A35</f>
        <v>0</v>
      </c>
      <c r="F32" s="183"/>
      <c r="G32" s="184"/>
      <c r="H32" s="182">
        <f>A36</f>
        <v>0</v>
      </c>
      <c r="I32" s="183"/>
      <c r="J32" s="184"/>
      <c r="K32" s="182">
        <f>A37</f>
        <v>0</v>
      </c>
      <c r="L32" s="183"/>
      <c r="M32" s="184"/>
      <c r="N32" s="182">
        <f>A38</f>
        <v>0</v>
      </c>
      <c r="O32" s="183"/>
      <c r="P32" s="184"/>
      <c r="Q32" s="182">
        <f>A39</f>
        <v>0</v>
      </c>
      <c r="R32" s="183"/>
      <c r="S32" s="184"/>
      <c r="T32" s="182">
        <f>A40</f>
        <v>0</v>
      </c>
      <c r="U32" s="183"/>
      <c r="V32" s="184"/>
      <c r="W32" s="99"/>
      <c r="X32" s="99"/>
      <c r="Y32" s="99"/>
      <c r="Z32" s="182">
        <f>A41</f>
        <v>0</v>
      </c>
      <c r="AA32" s="183"/>
      <c r="AB32" s="184"/>
      <c r="AC32" s="141"/>
      <c r="AD32" s="141"/>
      <c r="AE32" s="141"/>
      <c r="AF32" s="185" t="s">
        <v>15</v>
      </c>
      <c r="AG32" s="183"/>
      <c r="AH32" s="183"/>
      <c r="AI32" s="186"/>
      <c r="AJ32" s="190" t="s">
        <v>7</v>
      </c>
      <c r="AK32" s="183"/>
      <c r="AL32" s="186"/>
      <c r="CG32" s="174" t="s">
        <v>25</v>
      </c>
      <c r="CH32" s="175"/>
      <c r="CI32" s="175"/>
      <c r="CJ32" s="176"/>
    </row>
    <row r="33" spans="1:88" ht="15.75" hidden="1" customHeight="1" x14ac:dyDescent="0.2">
      <c r="A33" s="80" t="s">
        <v>16</v>
      </c>
      <c r="B33" s="115" t="s">
        <v>17</v>
      </c>
      <c r="C33" s="6" t="s">
        <v>18</v>
      </c>
      <c r="D33" s="116" t="s">
        <v>19</v>
      </c>
      <c r="E33" s="115" t="s">
        <v>17</v>
      </c>
      <c r="F33" s="6" t="s">
        <v>18</v>
      </c>
      <c r="G33" s="116" t="s">
        <v>19</v>
      </c>
      <c r="H33" s="115" t="s">
        <v>17</v>
      </c>
      <c r="I33" s="6" t="s">
        <v>18</v>
      </c>
      <c r="J33" s="116" t="s">
        <v>19</v>
      </c>
      <c r="K33" s="115" t="s">
        <v>17</v>
      </c>
      <c r="L33" s="6" t="s">
        <v>18</v>
      </c>
      <c r="M33" s="116" t="s">
        <v>19</v>
      </c>
      <c r="N33" s="115" t="s">
        <v>17</v>
      </c>
      <c r="O33" s="6" t="s">
        <v>18</v>
      </c>
      <c r="P33" s="116" t="s">
        <v>19</v>
      </c>
      <c r="Q33" s="115" t="s">
        <v>17</v>
      </c>
      <c r="R33" s="6" t="s">
        <v>18</v>
      </c>
      <c r="S33" s="116" t="s">
        <v>19</v>
      </c>
      <c r="T33" s="115" t="s">
        <v>17</v>
      </c>
      <c r="U33" s="6" t="s">
        <v>18</v>
      </c>
      <c r="V33" s="116" t="s">
        <v>19</v>
      </c>
      <c r="W33" s="6"/>
      <c r="X33" s="6"/>
      <c r="Y33" s="6"/>
      <c r="Z33" s="115" t="s">
        <v>17</v>
      </c>
      <c r="AA33" s="6" t="s">
        <v>18</v>
      </c>
      <c r="AB33" s="116" t="s">
        <v>19</v>
      </c>
      <c r="AC33" s="116"/>
      <c r="AD33" s="116"/>
      <c r="AE33" s="116"/>
      <c r="AF33" s="7" t="s">
        <v>20</v>
      </c>
      <c r="AG33" s="8" t="s">
        <v>21</v>
      </c>
      <c r="AH33" s="9" t="s">
        <v>22</v>
      </c>
      <c r="AI33" s="10" t="s">
        <v>23</v>
      </c>
      <c r="AJ33" s="11" t="s">
        <v>18</v>
      </c>
      <c r="AK33" s="12" t="s">
        <v>19</v>
      </c>
      <c r="AL33" s="44" t="s">
        <v>20</v>
      </c>
      <c r="AM33" t="s">
        <v>24</v>
      </c>
      <c r="CG33" s="84"/>
      <c r="CH33" s="85"/>
      <c r="CI33" s="18"/>
      <c r="CJ33" s="19"/>
    </row>
    <row r="34" spans="1:88" ht="15.75" hidden="1" customHeight="1" x14ac:dyDescent="0.2">
      <c r="A34" s="83"/>
      <c r="B34" s="15" t="s">
        <v>27</v>
      </c>
      <c r="C34" s="15" t="s">
        <v>27</v>
      </c>
      <c r="D34" s="15" t="s">
        <v>27</v>
      </c>
      <c r="E34" s="15" t="str">
        <f>IF(F34="","",IF(F34&gt;G34,"W",IF(F34&lt;G34,"L","D")))</f>
        <v/>
      </c>
      <c r="F34" s="15"/>
      <c r="G34" s="15"/>
      <c r="H34" s="15" t="str">
        <f>IF(I34="","",IF(I34&gt;J34,"W",IF(I34&lt;J34,"L","D")))</f>
        <v/>
      </c>
      <c r="I34" s="15"/>
      <c r="J34" s="15"/>
      <c r="K34" s="15" t="str">
        <f>IF(L34="","",IF(L34&gt;M34,"W",IF(L34&lt;M34,"L","D")))</f>
        <v/>
      </c>
      <c r="L34" s="15"/>
      <c r="M34" s="15"/>
      <c r="N34" s="15" t="str">
        <f>IF(O34="","",IF(O34&gt;P34,"W",IF(O34&lt;P34,"L","D")))</f>
        <v/>
      </c>
      <c r="O34" s="15"/>
      <c r="P34" s="15"/>
      <c r="Q34" s="15" t="str">
        <f>IF(R34="","",IF(R34&gt;S34,"W",IF(R34&lt;S34,"L","D")))</f>
        <v/>
      </c>
      <c r="R34" s="15"/>
      <c r="S34" s="15"/>
      <c r="T34" s="15" t="str">
        <f t="shared" ref="T34:T39" si="0">IF(U34="","",IF(U34&gt;V34,"W",IF(U34&lt;V34,"L","D")))</f>
        <v/>
      </c>
      <c r="U34" s="15"/>
      <c r="V34" s="15"/>
      <c r="W34" s="15"/>
      <c r="X34" s="15"/>
      <c r="Y34" s="15"/>
      <c r="Z34" s="15" t="str">
        <f t="shared" ref="Z34:Z40" si="1">IF(AA34="","",IF(AA34&gt;AB34,"W",IF(AA34&lt;AB34,"L","D")))</f>
        <v/>
      </c>
      <c r="AA34" s="15"/>
      <c r="AB34" s="15"/>
      <c r="AC34" s="15"/>
      <c r="AD34" s="15"/>
      <c r="AE34" s="15"/>
      <c r="AF34" s="7">
        <f t="shared" ref="AF34:AF41" si="2">SUM(AG34:AI34)+COUNTIFS(B34:AB34,"f")</f>
        <v>0</v>
      </c>
      <c r="AG34" s="8">
        <f t="shared" ref="AG34:AG41" si="3">COUNTIFS(B34:AB34,"W")</f>
        <v>0</v>
      </c>
      <c r="AH34" s="9">
        <f t="shared" ref="AH34:AH41" si="4">COUNTIFS(B34:AB34,"L")</f>
        <v>0</v>
      </c>
      <c r="AI34" s="10">
        <f t="shared" ref="AI34:AI41" si="5">COUNTIFS(B34:AB34,"D")</f>
        <v>0</v>
      </c>
      <c r="AJ34" s="11">
        <f>F34+I34+L34+O34+R34+U34+AA34</f>
        <v>0</v>
      </c>
      <c r="AK34" s="12">
        <f>G34+J34+M34+P34+S34+V34+AB34</f>
        <v>0</v>
      </c>
      <c r="AL34" s="44">
        <f t="shared" ref="AL34:AL41" si="6">(AG34*3)+(AH34*1)+(AI34*2)</f>
        <v>0</v>
      </c>
      <c r="CG34" s="86"/>
      <c r="CH34" s="87"/>
      <c r="CI34" s="117"/>
      <c r="CJ34" s="23"/>
    </row>
    <row r="35" spans="1:88" ht="15.75" hidden="1" customHeight="1" x14ac:dyDescent="0.2">
      <c r="A35" s="83"/>
      <c r="B35" s="15" t="str">
        <f t="shared" ref="B35:B41" si="7">IF(C35="","",IF(C35&gt;D35,"W",IF(C35&lt;D35,"L","D")))</f>
        <v/>
      </c>
      <c r="C35" s="15"/>
      <c r="D35" s="15"/>
      <c r="E35" s="15" t="s">
        <v>27</v>
      </c>
      <c r="F35" s="15" t="s">
        <v>27</v>
      </c>
      <c r="G35" s="15" t="s">
        <v>27</v>
      </c>
      <c r="H35" s="15" t="str">
        <f>IF(I35="","",IF(I35&gt;J35,"W",IF(I35&lt;J35,"L","D")))</f>
        <v/>
      </c>
      <c r="I35" s="15"/>
      <c r="J35" s="15"/>
      <c r="K35" s="15" t="str">
        <f>IF(L35="","",IF(L35&gt;M35,"W",IF(L35&lt;M35,"L","D")))</f>
        <v/>
      </c>
      <c r="L35" s="15"/>
      <c r="M35" s="15"/>
      <c r="N35" s="15" t="str">
        <f>IF(O35="","",IF(O35&gt;P35,"W",IF(O35&lt;P35,"L","D")))</f>
        <v/>
      </c>
      <c r="O35" s="15"/>
      <c r="P35" s="15"/>
      <c r="Q35" s="15" t="str">
        <f>IF(R35="","",IF(R35&gt;S35,"W",IF(R35&lt;S35,"L","D")))</f>
        <v/>
      </c>
      <c r="R35" s="15"/>
      <c r="S35" s="15"/>
      <c r="T35" s="15" t="str">
        <f t="shared" si="0"/>
        <v/>
      </c>
      <c r="U35" s="15"/>
      <c r="V35" s="15"/>
      <c r="W35" s="15"/>
      <c r="X35" s="15"/>
      <c r="Y35" s="15"/>
      <c r="Z35" s="15" t="str">
        <f t="shared" si="1"/>
        <v/>
      </c>
      <c r="AA35" s="15"/>
      <c r="AB35" s="15"/>
      <c r="AC35" s="15"/>
      <c r="AD35" s="15"/>
      <c r="AE35" s="15"/>
      <c r="AF35" s="7">
        <f t="shared" si="2"/>
        <v>0</v>
      </c>
      <c r="AG35" s="8">
        <f t="shared" si="3"/>
        <v>0</v>
      </c>
      <c r="AH35" s="9">
        <f t="shared" si="4"/>
        <v>0</v>
      </c>
      <c r="AI35" s="10">
        <f t="shared" si="5"/>
        <v>0</v>
      </c>
      <c r="AJ35" s="11">
        <f>C35+I35+L35+O35+R35+U35+AA35</f>
        <v>0</v>
      </c>
      <c r="AK35" s="12">
        <f>D35+J35+M35+P35+S35+V35+AB35</f>
        <v>0</v>
      </c>
      <c r="AL35" s="44">
        <f t="shared" si="6"/>
        <v>0</v>
      </c>
      <c r="CH35" s="24"/>
      <c r="CI35" s="24"/>
      <c r="CJ35" s="25"/>
    </row>
    <row r="36" spans="1:88" ht="15.75" hidden="1" customHeight="1" x14ac:dyDescent="0.2">
      <c r="A36" s="83"/>
      <c r="B36" s="15" t="str">
        <f t="shared" si="7"/>
        <v/>
      </c>
      <c r="C36" s="15"/>
      <c r="D36" s="15"/>
      <c r="E36" s="15" t="str">
        <f t="shared" ref="E36:E41" si="8">IF(F36="","",IF(F36&gt;G36,"W",IF(F36&lt;G36,"L","D")))</f>
        <v/>
      </c>
      <c r="F36" s="15"/>
      <c r="G36" s="15"/>
      <c r="H36" s="15" t="s">
        <v>27</v>
      </c>
      <c r="I36" s="15" t="s">
        <v>27</v>
      </c>
      <c r="J36" s="15" t="s">
        <v>27</v>
      </c>
      <c r="K36" s="15" t="str">
        <f>IF(L36="","",IF(L36&gt;M36,"W",IF(L36&lt;M36,"L","D")))</f>
        <v/>
      </c>
      <c r="L36" s="15"/>
      <c r="M36" s="15"/>
      <c r="N36" s="15" t="str">
        <f>IF(O36="","",IF(O36&gt;P36,"W",IF(O36&lt;P36,"L","D")))</f>
        <v/>
      </c>
      <c r="O36" s="15"/>
      <c r="P36" s="15"/>
      <c r="Q36" s="15" t="str">
        <f>IF(R36="","",IF(R36&gt;S36,"W",IF(R36&lt;S36,"L","D")))</f>
        <v/>
      </c>
      <c r="R36" s="15"/>
      <c r="S36" s="15"/>
      <c r="T36" s="15" t="str">
        <f t="shared" si="0"/>
        <v/>
      </c>
      <c r="U36" s="15"/>
      <c r="V36" s="15"/>
      <c r="W36" s="15"/>
      <c r="X36" s="15"/>
      <c r="Y36" s="15"/>
      <c r="Z36" s="15" t="str">
        <f t="shared" si="1"/>
        <v/>
      </c>
      <c r="AA36" s="15"/>
      <c r="AB36" s="15"/>
      <c r="AC36" s="15"/>
      <c r="AD36" s="15"/>
      <c r="AE36" s="15"/>
      <c r="AF36" s="7">
        <f t="shared" si="2"/>
        <v>0</v>
      </c>
      <c r="AG36" s="8">
        <f t="shared" si="3"/>
        <v>0</v>
      </c>
      <c r="AH36" s="9">
        <f t="shared" si="4"/>
        <v>0</v>
      </c>
      <c r="AI36" s="10">
        <f t="shared" si="5"/>
        <v>0</v>
      </c>
      <c r="AJ36" s="11">
        <f>F36+C36+L36+O36+R36+U36+AA36</f>
        <v>0</v>
      </c>
      <c r="AK36" s="12">
        <f>G36+D36+M36+P36+S36+V36+AB36</f>
        <v>0</v>
      </c>
      <c r="AL36" s="44">
        <f t="shared" si="6"/>
        <v>0</v>
      </c>
      <c r="CG36" s="174" t="s">
        <v>31</v>
      </c>
      <c r="CH36" s="175"/>
      <c r="CI36" s="175"/>
      <c r="CJ36" s="176"/>
    </row>
    <row r="37" spans="1:88" ht="15.75" hidden="1" customHeight="1" x14ac:dyDescent="0.2">
      <c r="A37" s="83"/>
      <c r="B37" s="15" t="str">
        <f t="shared" si="7"/>
        <v/>
      </c>
      <c r="C37" s="15"/>
      <c r="D37" s="15"/>
      <c r="E37" s="15" t="str">
        <f t="shared" si="8"/>
        <v/>
      </c>
      <c r="F37" s="15"/>
      <c r="G37" s="15"/>
      <c r="H37" s="15" t="str">
        <f>IF(I37="","",IF(I37&gt;J37,"W",IF(I37&lt;J37,"L","D")))</f>
        <v/>
      </c>
      <c r="I37" s="15"/>
      <c r="J37" s="15"/>
      <c r="K37" s="15" t="s">
        <v>27</v>
      </c>
      <c r="L37" s="15" t="s">
        <v>27</v>
      </c>
      <c r="M37" s="15" t="s">
        <v>27</v>
      </c>
      <c r="N37" s="15" t="str">
        <f>IF(O37="","",IF(O37&gt;P37,"W",IF(O37&lt;P37,"L","D")))</f>
        <v/>
      </c>
      <c r="O37" s="15"/>
      <c r="P37" s="15"/>
      <c r="Q37" s="15" t="str">
        <f>IF(R37="","",IF(R37&gt;S37,"W",IF(R37&lt;S37,"L","D")))</f>
        <v/>
      </c>
      <c r="R37" s="15"/>
      <c r="S37" s="15"/>
      <c r="T37" s="15" t="str">
        <f t="shared" si="0"/>
        <v/>
      </c>
      <c r="U37" s="15"/>
      <c r="V37" s="15"/>
      <c r="W37" s="15"/>
      <c r="X37" s="15"/>
      <c r="Y37" s="15"/>
      <c r="Z37" s="15" t="str">
        <f t="shared" si="1"/>
        <v/>
      </c>
      <c r="AA37" s="15"/>
      <c r="AB37" s="15"/>
      <c r="AC37" s="15"/>
      <c r="AD37" s="15"/>
      <c r="AE37" s="15"/>
      <c r="AF37" s="7">
        <f t="shared" si="2"/>
        <v>0</v>
      </c>
      <c r="AG37" s="8">
        <f t="shared" si="3"/>
        <v>0</v>
      </c>
      <c r="AH37" s="9">
        <f t="shared" si="4"/>
        <v>0</v>
      </c>
      <c r="AI37" s="10">
        <f t="shared" si="5"/>
        <v>0</v>
      </c>
      <c r="AJ37" s="11">
        <f>F37+I37+C37+O37+R37+U37+AA37</f>
        <v>0</v>
      </c>
      <c r="AK37" s="12">
        <f>G37+J37+D37+P37+S37+V37+AB37</f>
        <v>0</v>
      </c>
      <c r="AL37" s="44">
        <f t="shared" si="6"/>
        <v>0</v>
      </c>
      <c r="CG37" s="95">
        <f>CG33</f>
        <v>0</v>
      </c>
      <c r="CH37" s="96"/>
      <c r="CI37" s="28"/>
      <c r="CJ37" s="29">
        <f>CG34</f>
        <v>0</v>
      </c>
    </row>
    <row r="38" spans="1:88" ht="15.75" hidden="1" customHeight="1" x14ac:dyDescent="0.2">
      <c r="A38" s="83"/>
      <c r="B38" s="15" t="str">
        <f t="shared" si="7"/>
        <v/>
      </c>
      <c r="C38" s="15"/>
      <c r="D38" s="15"/>
      <c r="E38" s="15" t="str">
        <f t="shared" si="8"/>
        <v/>
      </c>
      <c r="F38" s="15"/>
      <c r="G38" s="15"/>
      <c r="H38" s="15" t="str">
        <f>IF(I38="","",IF(I38&gt;J38,"W",IF(I38&lt;J38,"L","D")))</f>
        <v/>
      </c>
      <c r="I38" s="15"/>
      <c r="J38" s="15"/>
      <c r="K38" s="15" t="str">
        <f>IF(L38="","",IF(L38&gt;M38,"W",IF(L38&lt;M38,"L","D")))</f>
        <v/>
      </c>
      <c r="L38" s="15"/>
      <c r="M38" s="15"/>
      <c r="N38" s="15" t="s">
        <v>27</v>
      </c>
      <c r="O38" s="15" t="s">
        <v>27</v>
      </c>
      <c r="P38" s="15" t="s">
        <v>27</v>
      </c>
      <c r="Q38" s="15" t="str">
        <f>IF(R38="","",IF(R38&gt;S38,"W",IF(R38&lt;S38,"L","D")))</f>
        <v/>
      </c>
      <c r="R38" s="15"/>
      <c r="S38" s="15"/>
      <c r="T38" s="15" t="str">
        <f t="shared" si="0"/>
        <v/>
      </c>
      <c r="U38" s="15"/>
      <c r="V38" s="15"/>
      <c r="W38" s="15"/>
      <c r="X38" s="15"/>
      <c r="Y38" s="15"/>
      <c r="Z38" s="15" t="str">
        <f t="shared" si="1"/>
        <v/>
      </c>
      <c r="AA38" s="15"/>
      <c r="AB38" s="15"/>
      <c r="AC38" s="15"/>
      <c r="AD38" s="15"/>
      <c r="AE38" s="15"/>
      <c r="AF38" s="7">
        <f t="shared" si="2"/>
        <v>0</v>
      </c>
      <c r="AG38" s="8">
        <f t="shared" si="3"/>
        <v>0</v>
      </c>
      <c r="AH38" s="9">
        <f t="shared" si="4"/>
        <v>0</v>
      </c>
      <c r="AI38" s="10">
        <f t="shared" si="5"/>
        <v>0</v>
      </c>
      <c r="AJ38" s="11">
        <f>F38+I38+L38+C38+R38+U38+AA38</f>
        <v>0</v>
      </c>
      <c r="AK38" s="12">
        <f>G38+J38+M38+D38+S38+V38+AB38</f>
        <v>0</v>
      </c>
      <c r="AL38" s="44">
        <f t="shared" si="6"/>
        <v>0</v>
      </c>
      <c r="CJ38" s="25"/>
    </row>
    <row r="39" spans="1:88" ht="15.75" hidden="1" customHeight="1" x14ac:dyDescent="0.2">
      <c r="A39" s="83"/>
      <c r="B39" s="15" t="str">
        <f t="shared" si="7"/>
        <v/>
      </c>
      <c r="C39" s="15"/>
      <c r="D39" s="15"/>
      <c r="E39" s="15" t="str">
        <f t="shared" si="8"/>
        <v/>
      </c>
      <c r="F39" s="15"/>
      <c r="G39" s="15"/>
      <c r="H39" s="15" t="str">
        <f>IF(I39="","",IF(I39&gt;J39,"W",IF(I39&lt;J39,"L","D")))</f>
        <v/>
      </c>
      <c r="I39" s="15"/>
      <c r="J39" s="15"/>
      <c r="K39" s="15" t="str">
        <f>IF(L39="","",IF(L39&gt;M39,"W",IF(L39&lt;M39,"L","D")))</f>
        <v/>
      </c>
      <c r="L39" s="15"/>
      <c r="M39" s="15"/>
      <c r="N39" s="15" t="str">
        <f>IF(O39="","",IF(O39&gt;P39,"W",IF(O39&lt;P39,"L","D")))</f>
        <v/>
      </c>
      <c r="O39" s="15"/>
      <c r="P39" s="15"/>
      <c r="Q39" s="15" t="s">
        <v>27</v>
      </c>
      <c r="R39" s="15" t="s">
        <v>27</v>
      </c>
      <c r="S39" s="15" t="s">
        <v>27</v>
      </c>
      <c r="T39" s="15" t="str">
        <f t="shared" si="0"/>
        <v/>
      </c>
      <c r="U39" s="15"/>
      <c r="V39" s="15"/>
      <c r="W39" s="15"/>
      <c r="X39" s="15"/>
      <c r="Y39" s="15"/>
      <c r="Z39" s="15" t="str">
        <f t="shared" si="1"/>
        <v/>
      </c>
      <c r="AA39" s="15"/>
      <c r="AB39" s="15"/>
      <c r="AC39" s="15"/>
      <c r="AD39" s="15"/>
      <c r="AE39" s="15"/>
      <c r="AF39" s="7">
        <f t="shared" si="2"/>
        <v>0</v>
      </c>
      <c r="AG39" s="8">
        <f t="shared" si="3"/>
        <v>0</v>
      </c>
      <c r="AH39" s="9">
        <f t="shared" si="4"/>
        <v>0</v>
      </c>
      <c r="AI39" s="10">
        <f t="shared" si="5"/>
        <v>0</v>
      </c>
      <c r="AJ39" s="11">
        <f>F39+I39+L39+O39+C39+U39+AA39</f>
        <v>0</v>
      </c>
      <c r="AK39" s="12">
        <f>G39+J39+M39+P39+D39+V39+AB39</f>
        <v>0</v>
      </c>
      <c r="AL39" s="44">
        <f t="shared" si="6"/>
        <v>0</v>
      </c>
      <c r="CG39" s="174" t="s">
        <v>74</v>
      </c>
      <c r="CH39" s="175"/>
      <c r="CI39" s="175"/>
      <c r="CJ39" s="176"/>
    </row>
    <row r="40" spans="1:88" ht="15.75" hidden="1" customHeight="1" x14ac:dyDescent="0.2">
      <c r="A40" s="83"/>
      <c r="B40" s="15" t="str">
        <f t="shared" si="7"/>
        <v/>
      </c>
      <c r="C40" s="15"/>
      <c r="D40" s="15"/>
      <c r="E40" s="15" t="str">
        <f t="shared" si="8"/>
        <v/>
      </c>
      <c r="F40" s="15"/>
      <c r="G40" s="15"/>
      <c r="H40" s="15" t="str">
        <f>IF(I40="","",IF(I40&gt;J40,"W",IF(I40&lt;J40,"L","D")))</f>
        <v/>
      </c>
      <c r="I40" s="15"/>
      <c r="J40" s="15"/>
      <c r="K40" s="15" t="str">
        <f>IF(L40="","",IF(L40&gt;M40,"W",IF(L40&lt;M40,"L","D")))</f>
        <v/>
      </c>
      <c r="L40" s="15"/>
      <c r="M40" s="15"/>
      <c r="N40" s="15" t="str">
        <f>IF(O40="","",IF(O40&gt;P40,"W",IF(O40&lt;P40,"L","D")))</f>
        <v/>
      </c>
      <c r="O40" s="15"/>
      <c r="P40" s="15"/>
      <c r="Q40" s="15"/>
      <c r="R40" s="15"/>
      <c r="S40" s="15"/>
      <c r="T40" s="15" t="s">
        <v>27</v>
      </c>
      <c r="U40" s="15" t="s">
        <v>27</v>
      </c>
      <c r="V40" s="15" t="s">
        <v>27</v>
      </c>
      <c r="W40" s="15"/>
      <c r="X40" s="15"/>
      <c r="Y40" s="15"/>
      <c r="Z40" s="15" t="str">
        <f t="shared" si="1"/>
        <v/>
      </c>
      <c r="AA40" s="15"/>
      <c r="AB40" s="15"/>
      <c r="AC40" s="15"/>
      <c r="AD40" s="15"/>
      <c r="AE40" s="15"/>
      <c r="AF40" s="7">
        <f t="shared" si="2"/>
        <v>0</v>
      </c>
      <c r="AG40" s="8">
        <f t="shared" si="3"/>
        <v>0</v>
      </c>
      <c r="AH40" s="9">
        <f t="shared" si="4"/>
        <v>0</v>
      </c>
      <c r="AI40" s="10">
        <f t="shared" si="5"/>
        <v>0</v>
      </c>
      <c r="AJ40" s="11">
        <f>F40+I40+L40+O40+R40+C40+AA40</f>
        <v>0</v>
      </c>
      <c r="AK40" s="12">
        <f>G40+J40+M40+P40+S40+D40+AB40</f>
        <v>0</v>
      </c>
      <c r="AL40" s="44">
        <f t="shared" si="6"/>
        <v>0</v>
      </c>
      <c r="CG40" s="95">
        <f>CJ34</f>
        <v>0</v>
      </c>
      <c r="CH40" s="96"/>
      <c r="CI40" s="28"/>
      <c r="CJ40" s="29">
        <f>CJ33</f>
        <v>0</v>
      </c>
    </row>
    <row r="41" spans="1:88" ht="15.75" hidden="1" customHeight="1" x14ac:dyDescent="0.2">
      <c r="A41" s="90"/>
      <c r="B41" s="52" t="str">
        <f t="shared" si="7"/>
        <v/>
      </c>
      <c r="C41" s="52"/>
      <c r="D41" s="52"/>
      <c r="E41" s="52" t="str">
        <f t="shared" si="8"/>
        <v/>
      </c>
      <c r="F41" s="52"/>
      <c r="G41" s="52"/>
      <c r="H41" s="52" t="str">
        <f>IF(I41="","",IF(I41&gt;J41,"W",IF(I41&lt;J41,"L","D")))</f>
        <v/>
      </c>
      <c r="I41" s="52"/>
      <c r="J41" s="52"/>
      <c r="K41" s="52" t="str">
        <f>IF(L41="","",IF(L41&gt;M41,"W",IF(L41&lt;M41,"L","D")))</f>
        <v/>
      </c>
      <c r="L41" s="52"/>
      <c r="M41" s="52"/>
      <c r="N41" s="52" t="str">
        <f>IF(O41="","",IF(O41&gt;P41,"W",IF(O41&lt;P41,"L","D")))</f>
        <v/>
      </c>
      <c r="O41" s="52"/>
      <c r="P41" s="52"/>
      <c r="Q41" s="52" t="str">
        <f>IF(R41="","",IF(R41&gt;S41,"W",IF(R41&lt;S41,"L","D")))</f>
        <v/>
      </c>
      <c r="R41" s="52"/>
      <c r="S41" s="52"/>
      <c r="T41" s="52" t="str">
        <f>IF(U41="","",IF(U41&gt;V41,"W",IF(U41&lt;V41,"L","D")))</f>
        <v/>
      </c>
      <c r="U41" s="52"/>
      <c r="V41" s="52"/>
      <c r="W41" s="52"/>
      <c r="X41" s="52"/>
      <c r="Y41" s="52"/>
      <c r="Z41" s="52" t="s">
        <v>27</v>
      </c>
      <c r="AA41" s="52" t="s">
        <v>27</v>
      </c>
      <c r="AB41" s="52" t="s">
        <v>27</v>
      </c>
      <c r="AC41" s="52"/>
      <c r="AD41" s="52"/>
      <c r="AE41" s="52"/>
      <c r="AF41" s="73">
        <f t="shared" si="2"/>
        <v>0</v>
      </c>
      <c r="AG41" s="54">
        <f t="shared" si="3"/>
        <v>0</v>
      </c>
      <c r="AH41" s="55">
        <f t="shared" si="4"/>
        <v>0</v>
      </c>
      <c r="AI41" s="120">
        <f t="shared" si="5"/>
        <v>0</v>
      </c>
      <c r="AJ41" s="56">
        <f>F41+I41+L41+O41+R41+U41+C41</f>
        <v>0</v>
      </c>
      <c r="AK41" s="57">
        <f>G41+J41+M41+P41+S41+V41+D41</f>
        <v>0</v>
      </c>
      <c r="AL41" s="58">
        <f t="shared" si="6"/>
        <v>0</v>
      </c>
      <c r="CJ41" s="25"/>
    </row>
    <row r="42" spans="1:88" ht="15.75" hidden="1" customHeight="1" x14ac:dyDescent="0.2">
      <c r="CJ42" s="25"/>
    </row>
    <row r="43" spans="1:88" ht="15.75" customHeight="1" x14ac:dyDescent="0.2">
      <c r="CJ43" s="25"/>
    </row>
    <row r="44" spans="1:88" ht="15.75" customHeight="1" x14ac:dyDescent="0.2">
      <c r="CJ44" s="25"/>
    </row>
    <row r="45" spans="1:88" ht="15.75" customHeight="1" x14ac:dyDescent="0.2">
      <c r="CJ45" s="25"/>
    </row>
    <row r="46" spans="1:88" ht="15.75" customHeight="1" x14ac:dyDescent="0.2">
      <c r="CJ46" s="25"/>
    </row>
    <row r="47" spans="1:88" ht="15.75" customHeight="1" x14ac:dyDescent="0.2">
      <c r="CJ47" s="25"/>
    </row>
    <row r="48" spans="1:88" ht="15.75" customHeight="1" x14ac:dyDescent="0.2">
      <c r="CJ48" s="25"/>
    </row>
    <row r="49" spans="88:88" ht="15.75" customHeight="1" x14ac:dyDescent="0.2">
      <c r="CJ49" s="25"/>
    </row>
    <row r="50" spans="88:88" ht="15.75" customHeight="1" x14ac:dyDescent="0.2">
      <c r="CJ50" s="25"/>
    </row>
    <row r="51" spans="88:88" ht="15.75" customHeight="1" x14ac:dyDescent="0.2">
      <c r="CJ51" s="25"/>
    </row>
    <row r="52" spans="88:88" ht="15.75" customHeight="1" x14ac:dyDescent="0.2">
      <c r="CJ52" s="25"/>
    </row>
    <row r="53" spans="88:88" ht="15.75" customHeight="1" x14ac:dyDescent="0.2">
      <c r="CJ53" s="25"/>
    </row>
    <row r="54" spans="88:88" ht="15.75" customHeight="1" x14ac:dyDescent="0.2">
      <c r="CJ54" s="25"/>
    </row>
    <row r="55" spans="88:88" ht="15.75" customHeight="1" x14ac:dyDescent="0.2">
      <c r="CJ55" s="25"/>
    </row>
    <row r="56" spans="88:88" ht="15.75" customHeight="1" x14ac:dyDescent="0.2">
      <c r="CJ56" s="25"/>
    </row>
    <row r="57" spans="88:88" ht="15.75" customHeight="1" x14ac:dyDescent="0.2">
      <c r="CJ57" s="25"/>
    </row>
    <row r="58" spans="88:88" ht="15.75" customHeight="1" x14ac:dyDescent="0.2">
      <c r="CJ58" s="25"/>
    </row>
    <row r="59" spans="88:88" ht="15.75" customHeight="1" x14ac:dyDescent="0.2">
      <c r="CJ59" s="25"/>
    </row>
    <row r="60" spans="88:88" ht="15.75" customHeight="1" x14ac:dyDescent="0.2">
      <c r="CJ60" s="25"/>
    </row>
    <row r="61" spans="88:88" ht="15.75" customHeight="1" x14ac:dyDescent="0.2">
      <c r="CJ61" s="25"/>
    </row>
    <row r="62" spans="88:88" ht="15.75" customHeight="1" x14ac:dyDescent="0.2">
      <c r="CJ62" s="25"/>
    </row>
    <row r="63" spans="88:88" ht="15.75" customHeight="1" x14ac:dyDescent="0.2">
      <c r="CJ63" s="25"/>
    </row>
    <row r="64" spans="88:88" ht="15.75" customHeight="1" x14ac:dyDescent="0.2">
      <c r="CJ64" s="25"/>
    </row>
    <row r="65" spans="88:88" ht="15.75" customHeight="1" x14ac:dyDescent="0.2">
      <c r="CJ65" s="25"/>
    </row>
    <row r="66" spans="88:88" ht="15.75" customHeight="1" x14ac:dyDescent="0.2">
      <c r="CJ66" s="25"/>
    </row>
    <row r="67" spans="88:88" ht="15.75" customHeight="1" x14ac:dyDescent="0.2">
      <c r="CJ67" s="25"/>
    </row>
    <row r="68" spans="88:88" ht="15.75" customHeight="1" x14ac:dyDescent="0.2">
      <c r="CJ68" s="25"/>
    </row>
    <row r="69" spans="88:88" ht="15.75" customHeight="1" x14ac:dyDescent="0.2">
      <c r="CJ69" s="25"/>
    </row>
    <row r="70" spans="88:88" ht="15.75" customHeight="1" x14ac:dyDescent="0.2">
      <c r="CJ70" s="25"/>
    </row>
    <row r="71" spans="88:88" ht="15.75" customHeight="1" x14ac:dyDescent="0.2">
      <c r="CJ71" s="25"/>
    </row>
    <row r="72" spans="88:88" ht="15.75" customHeight="1" x14ac:dyDescent="0.2">
      <c r="CJ72" s="25"/>
    </row>
    <row r="73" spans="88:88" ht="15.75" customHeight="1" x14ac:dyDescent="0.2">
      <c r="CJ73" s="25"/>
    </row>
    <row r="74" spans="88:88" ht="15.75" customHeight="1" x14ac:dyDescent="0.2">
      <c r="CJ74" s="25"/>
    </row>
    <row r="75" spans="88:88" ht="15.75" customHeight="1" x14ac:dyDescent="0.2">
      <c r="CJ75" s="25"/>
    </row>
    <row r="76" spans="88:88" ht="15.75" customHeight="1" x14ac:dyDescent="0.2">
      <c r="CJ76" s="25"/>
    </row>
    <row r="77" spans="88:88" ht="15.75" customHeight="1" x14ac:dyDescent="0.2">
      <c r="CJ77" s="25"/>
    </row>
    <row r="78" spans="88:88" ht="15.75" customHeight="1" x14ac:dyDescent="0.2">
      <c r="CJ78" s="25"/>
    </row>
    <row r="79" spans="88:88" ht="15.75" customHeight="1" x14ac:dyDescent="0.2">
      <c r="CJ79" s="25"/>
    </row>
    <row r="80" spans="88:88" ht="15.75" customHeight="1" x14ac:dyDescent="0.2">
      <c r="CJ80" s="25"/>
    </row>
    <row r="81" spans="88:88" ht="15.75" customHeight="1" x14ac:dyDescent="0.2">
      <c r="CJ81" s="25"/>
    </row>
    <row r="82" spans="88:88" ht="15.75" customHeight="1" x14ac:dyDescent="0.2">
      <c r="CJ82" s="25"/>
    </row>
    <row r="83" spans="88:88" ht="15.75" customHeight="1" x14ac:dyDescent="0.2">
      <c r="CJ83" s="25"/>
    </row>
    <row r="84" spans="88:88" ht="15.75" customHeight="1" x14ac:dyDescent="0.2">
      <c r="CJ84" s="25"/>
    </row>
    <row r="85" spans="88:88" ht="15.75" customHeight="1" x14ac:dyDescent="0.2">
      <c r="CJ85" s="25"/>
    </row>
    <row r="86" spans="88:88" ht="15.75" customHeight="1" x14ac:dyDescent="0.2">
      <c r="CJ86" s="25"/>
    </row>
    <row r="87" spans="88:88" ht="15.75" customHeight="1" x14ac:dyDescent="0.2">
      <c r="CJ87" s="25"/>
    </row>
    <row r="88" spans="88:88" ht="15.75" customHeight="1" x14ac:dyDescent="0.2">
      <c r="CJ88" s="25"/>
    </row>
    <row r="89" spans="88:88" ht="15.75" customHeight="1" x14ac:dyDescent="0.2">
      <c r="CJ89" s="25"/>
    </row>
    <row r="90" spans="88:88" ht="15.75" customHeight="1" x14ac:dyDescent="0.2">
      <c r="CJ90" s="25"/>
    </row>
    <row r="91" spans="88:88" ht="15.75" customHeight="1" x14ac:dyDescent="0.2">
      <c r="CJ91" s="25"/>
    </row>
    <row r="92" spans="88:88" ht="15.75" customHeight="1" x14ac:dyDescent="0.2">
      <c r="CJ92" s="25"/>
    </row>
    <row r="93" spans="88:88" ht="15.75" customHeight="1" x14ac:dyDescent="0.2">
      <c r="CJ93" s="25"/>
    </row>
    <row r="94" spans="88:88" ht="15.75" customHeight="1" x14ac:dyDescent="0.2">
      <c r="CJ94" s="25"/>
    </row>
    <row r="95" spans="88:88" ht="15.75" customHeight="1" x14ac:dyDescent="0.2">
      <c r="CJ95" s="25"/>
    </row>
    <row r="96" spans="88:88" ht="15.75" customHeight="1" x14ac:dyDescent="0.2">
      <c r="CJ96" s="25"/>
    </row>
    <row r="97" spans="88:88" ht="15.75" customHeight="1" x14ac:dyDescent="0.2">
      <c r="CJ97" s="25"/>
    </row>
    <row r="98" spans="88:88" ht="15.75" customHeight="1" x14ac:dyDescent="0.2">
      <c r="CJ98" s="25"/>
    </row>
    <row r="99" spans="88:88" ht="15.75" customHeight="1" x14ac:dyDescent="0.2">
      <c r="CJ99" s="25"/>
    </row>
    <row r="100" spans="88:88" ht="15.75" customHeight="1" x14ac:dyDescent="0.2">
      <c r="CJ100" s="25"/>
    </row>
  </sheetData>
  <mergeCells count="39">
    <mergeCell ref="N2:P2"/>
    <mergeCell ref="K2:M2"/>
    <mergeCell ref="H2:J2"/>
    <mergeCell ref="E2:G2"/>
    <mergeCell ref="B2:D2"/>
    <mergeCell ref="AF2:AI2"/>
    <mergeCell ref="W2:Y2"/>
    <mergeCell ref="T2:V2"/>
    <mergeCell ref="AJ2:AL2"/>
    <mergeCell ref="Q2:S2"/>
    <mergeCell ref="CG2:CJ2"/>
    <mergeCell ref="CG39:CJ39"/>
    <mergeCell ref="CG36:CJ36"/>
    <mergeCell ref="CG6:CJ6"/>
    <mergeCell ref="CG18:CJ18"/>
    <mergeCell ref="CG22:CJ22"/>
    <mergeCell ref="CG32:CJ32"/>
    <mergeCell ref="AF32:AI32"/>
    <mergeCell ref="AJ32:AL32"/>
    <mergeCell ref="B32:D32"/>
    <mergeCell ref="E32:G32"/>
    <mergeCell ref="H32:J32"/>
    <mergeCell ref="K32:M32"/>
    <mergeCell ref="N32:P32"/>
    <mergeCell ref="Q32:S32"/>
    <mergeCell ref="T32:V32"/>
    <mergeCell ref="Z32:AB32"/>
    <mergeCell ref="AC18:AE18"/>
    <mergeCell ref="AJ18:AL18"/>
    <mergeCell ref="B18:D18"/>
    <mergeCell ref="AF18:AI18"/>
    <mergeCell ref="E18:G18"/>
    <mergeCell ref="H18:J18"/>
    <mergeCell ref="Z18:AB18"/>
    <mergeCell ref="W18:Y18"/>
    <mergeCell ref="K18:M18"/>
    <mergeCell ref="N18:P18"/>
    <mergeCell ref="Q18:S18"/>
    <mergeCell ref="T18:V18"/>
  </mergeCells>
  <pageMargins left="0.7" right="0.7" top="0.75" bottom="0.75" header="0" footer="0"/>
  <pageSetup scale="35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509C-2128-4936-8CD3-915BCF5E534E}">
  <dimension ref="A1:Q30"/>
  <sheetViews>
    <sheetView tabSelected="1" topLeftCell="A3" workbookViewId="0">
      <selection activeCell="B7" sqref="B7"/>
    </sheetView>
  </sheetViews>
  <sheetFormatPr baseColWidth="10" defaultColWidth="8.83203125" defaultRowHeight="15" x14ac:dyDescent="0.2"/>
  <cols>
    <col min="1" max="1" width="16.1640625" customWidth="1"/>
    <col min="2" max="2" width="8.83203125" customWidth="1"/>
    <col min="3" max="3" width="10.6640625" customWidth="1"/>
    <col min="4" max="4" width="9.1640625" customWidth="1"/>
    <col min="5" max="5" width="10" customWidth="1"/>
    <col min="6" max="6" width="9.6640625" customWidth="1"/>
    <col min="7" max="7" width="4.5" customWidth="1"/>
    <col min="8" max="8" width="5.1640625" customWidth="1"/>
    <col min="9" max="9" width="5.83203125" customWidth="1"/>
    <col min="10" max="10" width="4.5" customWidth="1"/>
    <col min="11" max="11" width="6.83203125" customWidth="1"/>
    <col min="12" max="12" width="6.5" customWidth="1"/>
    <col min="14" max="14" width="14.5" customWidth="1"/>
  </cols>
  <sheetData>
    <row r="1" spans="1:14" x14ac:dyDescent="0.2">
      <c r="A1" s="167" t="s">
        <v>76</v>
      </c>
      <c r="B1" s="167" t="s">
        <v>81</v>
      </c>
      <c r="C1" s="167" t="s">
        <v>82</v>
      </c>
      <c r="D1" s="167" t="s">
        <v>83</v>
      </c>
      <c r="E1" s="167" t="s">
        <v>80</v>
      </c>
      <c r="G1" s="169" t="s">
        <v>20</v>
      </c>
      <c r="H1" s="169" t="s">
        <v>21</v>
      </c>
      <c r="I1" s="169" t="s">
        <v>23</v>
      </c>
      <c r="J1" s="169" t="s">
        <v>22</v>
      </c>
      <c r="K1" s="169" t="s">
        <v>18</v>
      </c>
      <c r="L1" s="169" t="s">
        <v>19</v>
      </c>
      <c r="M1" s="169" t="s">
        <v>20</v>
      </c>
    </row>
    <row r="2" spans="1:14" x14ac:dyDescent="0.2">
      <c r="A2" s="167" t="s">
        <v>77</v>
      </c>
      <c r="B2" s="167" t="s">
        <v>84</v>
      </c>
      <c r="C2" s="170" t="s">
        <v>114</v>
      </c>
      <c r="D2" s="167" t="s">
        <v>94</v>
      </c>
      <c r="E2" s="170" t="s">
        <v>125</v>
      </c>
      <c r="G2" s="167">
        <v>3</v>
      </c>
      <c r="H2" s="167">
        <v>3</v>
      </c>
      <c r="I2" s="167"/>
      <c r="J2" s="167"/>
      <c r="K2" s="167">
        <v>26</v>
      </c>
      <c r="L2" s="167">
        <v>15</v>
      </c>
      <c r="M2" s="167">
        <v>9</v>
      </c>
    </row>
    <row r="3" spans="1:14" x14ac:dyDescent="0.2">
      <c r="A3" s="167" t="s">
        <v>78</v>
      </c>
      <c r="B3" s="170" t="s">
        <v>115</v>
      </c>
      <c r="C3" s="170" t="s">
        <v>113</v>
      </c>
      <c r="D3" s="170" t="s">
        <v>127</v>
      </c>
      <c r="E3" s="167" t="s">
        <v>93</v>
      </c>
      <c r="G3" s="167">
        <v>3</v>
      </c>
      <c r="H3" s="167">
        <v>1</v>
      </c>
      <c r="I3" s="167">
        <v>1</v>
      </c>
      <c r="J3" s="167">
        <v>1</v>
      </c>
      <c r="K3" s="167">
        <v>17</v>
      </c>
      <c r="L3" s="167">
        <v>18</v>
      </c>
      <c r="M3" s="167">
        <v>6</v>
      </c>
    </row>
    <row r="4" spans="1:14" x14ac:dyDescent="0.2">
      <c r="A4" s="167" t="s">
        <v>79</v>
      </c>
      <c r="B4" s="167" t="s">
        <v>95</v>
      </c>
      <c r="C4" s="170" t="s">
        <v>128</v>
      </c>
      <c r="D4" s="167" t="s">
        <v>85</v>
      </c>
      <c r="E4" s="170" t="s">
        <v>116</v>
      </c>
      <c r="G4" s="167">
        <v>2</v>
      </c>
      <c r="H4" s="167"/>
      <c r="I4" s="167"/>
      <c r="J4" s="167">
        <v>3</v>
      </c>
      <c r="K4" s="167">
        <v>8</v>
      </c>
      <c r="L4" s="167">
        <v>17</v>
      </c>
      <c r="M4" s="167">
        <v>3</v>
      </c>
    </row>
    <row r="5" spans="1:14" x14ac:dyDescent="0.2">
      <c r="A5" s="167" t="s">
        <v>80</v>
      </c>
      <c r="B5" s="170" t="s">
        <v>126</v>
      </c>
      <c r="C5" s="167" t="s">
        <v>93</v>
      </c>
      <c r="D5" s="170" t="s">
        <v>117</v>
      </c>
      <c r="E5" s="167" t="s">
        <v>85</v>
      </c>
      <c r="G5" s="167">
        <v>3</v>
      </c>
      <c r="H5" s="167">
        <v>1</v>
      </c>
      <c r="I5" s="167">
        <v>1</v>
      </c>
      <c r="J5" s="167">
        <v>1</v>
      </c>
      <c r="K5" s="167">
        <v>21</v>
      </c>
      <c r="L5" s="167">
        <v>22</v>
      </c>
      <c r="M5" s="167">
        <v>6</v>
      </c>
    </row>
    <row r="7" spans="1:14" x14ac:dyDescent="0.2">
      <c r="G7" s="168" t="s">
        <v>20</v>
      </c>
      <c r="H7" s="168" t="s">
        <v>21</v>
      </c>
      <c r="I7" s="168" t="s">
        <v>23</v>
      </c>
      <c r="J7" s="168" t="s">
        <v>22</v>
      </c>
      <c r="K7" s="168" t="s">
        <v>18</v>
      </c>
      <c r="L7" s="168" t="s">
        <v>19</v>
      </c>
      <c r="M7" s="168" t="s">
        <v>20</v>
      </c>
      <c r="N7" s="167" t="s">
        <v>86</v>
      </c>
    </row>
    <row r="8" spans="1:14" x14ac:dyDescent="0.2">
      <c r="G8" s="168">
        <v>3</v>
      </c>
      <c r="H8" s="168">
        <v>3</v>
      </c>
      <c r="I8" s="168"/>
      <c r="J8" s="168"/>
      <c r="K8" s="168">
        <v>26</v>
      </c>
      <c r="L8" s="168">
        <v>15</v>
      </c>
      <c r="M8" s="168">
        <v>9</v>
      </c>
      <c r="N8" s="167" t="s">
        <v>77</v>
      </c>
    </row>
    <row r="9" spans="1:14" x14ac:dyDescent="0.2">
      <c r="G9" s="168">
        <v>3</v>
      </c>
      <c r="H9" s="168">
        <v>1</v>
      </c>
      <c r="I9" s="168">
        <v>1</v>
      </c>
      <c r="J9" s="168">
        <v>1</v>
      </c>
      <c r="K9" s="168">
        <v>21</v>
      </c>
      <c r="L9" s="168">
        <v>22</v>
      </c>
      <c r="M9" s="168">
        <v>6</v>
      </c>
      <c r="N9" s="167" t="s">
        <v>80</v>
      </c>
    </row>
    <row r="10" spans="1:14" x14ac:dyDescent="0.2">
      <c r="G10" s="168">
        <v>3</v>
      </c>
      <c r="H10" s="168">
        <v>1</v>
      </c>
      <c r="I10" s="168">
        <v>1</v>
      </c>
      <c r="J10" s="168">
        <v>1</v>
      </c>
      <c r="K10" s="168">
        <v>17</v>
      </c>
      <c r="L10" s="168">
        <v>18</v>
      </c>
      <c r="M10" s="168">
        <v>6</v>
      </c>
      <c r="N10" s="167" t="s">
        <v>78</v>
      </c>
    </row>
    <row r="11" spans="1:14" x14ac:dyDescent="0.2">
      <c r="G11" s="168">
        <v>2</v>
      </c>
      <c r="H11" s="168"/>
      <c r="I11" s="168"/>
      <c r="J11" s="168">
        <v>3</v>
      </c>
      <c r="K11" s="168">
        <v>8</v>
      </c>
      <c r="L11" s="168">
        <v>17</v>
      </c>
      <c r="M11" s="168">
        <v>3</v>
      </c>
      <c r="N11" s="167" t="s">
        <v>79</v>
      </c>
    </row>
    <row r="13" spans="1:14" x14ac:dyDescent="0.2">
      <c r="A13" s="167" t="s">
        <v>87</v>
      </c>
      <c r="B13" s="167" t="s">
        <v>88</v>
      </c>
      <c r="C13" s="167" t="s">
        <v>89</v>
      </c>
      <c r="D13" s="167" t="s">
        <v>90</v>
      </c>
      <c r="E13" s="167" t="s">
        <v>91</v>
      </c>
      <c r="F13" s="167" t="s">
        <v>92</v>
      </c>
      <c r="G13" s="167" t="s">
        <v>20</v>
      </c>
      <c r="H13" s="167" t="s">
        <v>21</v>
      </c>
      <c r="I13" s="167" t="s">
        <v>23</v>
      </c>
      <c r="J13" s="167" t="s">
        <v>22</v>
      </c>
      <c r="K13" s="167" t="s">
        <v>18</v>
      </c>
      <c r="L13" s="167" t="s">
        <v>19</v>
      </c>
      <c r="M13" s="167" t="s">
        <v>20</v>
      </c>
    </row>
    <row r="14" spans="1:14" x14ac:dyDescent="0.2">
      <c r="A14" s="167" t="s">
        <v>88</v>
      </c>
      <c r="B14" s="167" t="s">
        <v>84</v>
      </c>
      <c r="C14" s="167" t="s">
        <v>97</v>
      </c>
      <c r="D14" s="170" t="s">
        <v>129</v>
      </c>
      <c r="E14" s="170" t="s">
        <v>122</v>
      </c>
      <c r="F14" s="170" t="s">
        <v>118</v>
      </c>
      <c r="G14" s="167">
        <v>4</v>
      </c>
      <c r="H14" s="167">
        <v>2</v>
      </c>
      <c r="I14" s="167">
        <v>1</v>
      </c>
      <c r="J14" s="167">
        <v>1</v>
      </c>
      <c r="K14" s="167">
        <v>31</v>
      </c>
      <c r="L14" s="167">
        <v>20</v>
      </c>
      <c r="M14" s="167">
        <v>9</v>
      </c>
    </row>
    <row r="15" spans="1:14" x14ac:dyDescent="0.2">
      <c r="A15" s="167" t="s">
        <v>89</v>
      </c>
      <c r="B15" s="167" t="s">
        <v>98</v>
      </c>
      <c r="C15" s="167" t="s">
        <v>85</v>
      </c>
      <c r="D15" s="167" t="s">
        <v>100</v>
      </c>
      <c r="E15" s="170" t="s">
        <v>120</v>
      </c>
      <c r="F15" s="170" t="s">
        <v>131</v>
      </c>
      <c r="G15" s="167">
        <v>4</v>
      </c>
      <c r="H15" s="167"/>
      <c r="I15" s="167"/>
      <c r="J15" s="167">
        <v>4</v>
      </c>
      <c r="K15" s="167">
        <v>17</v>
      </c>
      <c r="L15" s="167">
        <v>40</v>
      </c>
      <c r="M15" s="167">
        <v>4</v>
      </c>
    </row>
    <row r="16" spans="1:14" x14ac:dyDescent="0.2">
      <c r="A16" s="167" t="s">
        <v>90</v>
      </c>
      <c r="B16" s="170" t="s">
        <v>130</v>
      </c>
      <c r="C16" s="167" t="s">
        <v>99</v>
      </c>
      <c r="D16" s="167" t="s">
        <v>96</v>
      </c>
      <c r="E16" s="170" t="s">
        <v>132</v>
      </c>
      <c r="F16" s="170" t="s">
        <v>123</v>
      </c>
      <c r="G16" s="167">
        <v>4</v>
      </c>
      <c r="H16" s="167">
        <v>1</v>
      </c>
      <c r="I16" s="167"/>
      <c r="J16" s="167">
        <v>3</v>
      </c>
      <c r="K16" s="167">
        <v>22</v>
      </c>
      <c r="L16" s="167">
        <v>27</v>
      </c>
      <c r="M16" s="167">
        <v>6</v>
      </c>
    </row>
    <row r="17" spans="1:17" x14ac:dyDescent="0.2">
      <c r="A17" s="167" t="s">
        <v>91</v>
      </c>
      <c r="B17" s="170" t="s">
        <v>121</v>
      </c>
      <c r="C17" s="170" t="s">
        <v>119</v>
      </c>
      <c r="D17" s="170" t="s">
        <v>133</v>
      </c>
      <c r="E17" s="167" t="s">
        <v>96</v>
      </c>
      <c r="F17" s="167" t="s">
        <v>101</v>
      </c>
      <c r="G17" s="167">
        <v>4</v>
      </c>
      <c r="H17" s="167">
        <v>4</v>
      </c>
      <c r="I17" s="167"/>
      <c r="J17" s="167"/>
      <c r="K17" s="167">
        <v>25</v>
      </c>
      <c r="L17" s="167">
        <v>11</v>
      </c>
      <c r="M17" s="167">
        <v>12</v>
      </c>
    </row>
    <row r="18" spans="1:17" x14ac:dyDescent="0.2">
      <c r="A18" s="167" t="s">
        <v>92</v>
      </c>
      <c r="B18" s="170" t="s">
        <v>118</v>
      </c>
      <c r="C18" s="170" t="s">
        <v>134</v>
      </c>
      <c r="D18" s="170" t="s">
        <v>124</v>
      </c>
      <c r="E18" s="167" t="s">
        <v>102</v>
      </c>
      <c r="F18" s="167" t="s">
        <v>96</v>
      </c>
      <c r="G18" s="167">
        <v>4</v>
      </c>
      <c r="H18" s="167">
        <v>2</v>
      </c>
      <c r="I18" s="167">
        <v>1</v>
      </c>
      <c r="J18" s="167">
        <v>1</v>
      </c>
      <c r="K18" s="167">
        <v>24</v>
      </c>
      <c r="L18" s="167">
        <v>22</v>
      </c>
      <c r="M18" s="167">
        <v>9</v>
      </c>
    </row>
    <row r="20" spans="1:17" x14ac:dyDescent="0.2">
      <c r="G20" s="167" t="s">
        <v>20</v>
      </c>
      <c r="H20" s="167" t="s">
        <v>21</v>
      </c>
      <c r="I20" s="167" t="s">
        <v>23</v>
      </c>
      <c r="J20" s="167" t="s">
        <v>22</v>
      </c>
      <c r="K20" s="167" t="s">
        <v>18</v>
      </c>
      <c r="L20" s="167" t="s">
        <v>19</v>
      </c>
      <c r="M20" s="167" t="s">
        <v>20</v>
      </c>
      <c r="N20" s="167" t="s">
        <v>86</v>
      </c>
    </row>
    <row r="21" spans="1:17" x14ac:dyDescent="0.2">
      <c r="G21" s="167">
        <v>4</v>
      </c>
      <c r="H21" s="167">
        <v>4</v>
      </c>
      <c r="I21" s="167"/>
      <c r="J21" s="167"/>
      <c r="K21" s="167">
        <v>25</v>
      </c>
      <c r="L21" s="167">
        <v>11</v>
      </c>
      <c r="M21" s="167">
        <v>12</v>
      </c>
      <c r="N21" s="167" t="s">
        <v>91</v>
      </c>
    </row>
    <row r="22" spans="1:17" x14ac:dyDescent="0.2">
      <c r="G22" s="167">
        <v>4</v>
      </c>
      <c r="H22" s="167">
        <v>2</v>
      </c>
      <c r="I22" s="167">
        <v>1</v>
      </c>
      <c r="J22" s="167">
        <v>1</v>
      </c>
      <c r="K22" s="167">
        <v>31</v>
      </c>
      <c r="L22" s="167">
        <v>20</v>
      </c>
      <c r="M22" s="167">
        <v>9</v>
      </c>
      <c r="N22" s="167" t="s">
        <v>88</v>
      </c>
    </row>
    <row r="23" spans="1:17" x14ac:dyDescent="0.2">
      <c r="A23" s="171" t="s">
        <v>137</v>
      </c>
      <c r="G23" s="167">
        <v>4</v>
      </c>
      <c r="H23" s="167">
        <v>2</v>
      </c>
      <c r="I23" s="167">
        <v>1</v>
      </c>
      <c r="J23" s="167">
        <v>1</v>
      </c>
      <c r="K23" s="167">
        <v>24</v>
      </c>
      <c r="L23" s="167">
        <v>22</v>
      </c>
      <c r="M23" s="167">
        <v>9</v>
      </c>
      <c r="N23" s="167" t="s">
        <v>92</v>
      </c>
    </row>
    <row r="24" spans="1:17" x14ac:dyDescent="0.2">
      <c r="A24" s="171" t="s">
        <v>138</v>
      </c>
      <c r="B24" s="173" t="s">
        <v>139</v>
      </c>
      <c r="C24" s="173" t="s">
        <v>140</v>
      </c>
      <c r="D24" s="171" t="s">
        <v>69</v>
      </c>
      <c r="G24" s="167">
        <v>4</v>
      </c>
      <c r="H24" s="167">
        <v>1</v>
      </c>
      <c r="I24" s="167"/>
      <c r="J24" s="167">
        <v>3</v>
      </c>
      <c r="K24" s="167">
        <v>22</v>
      </c>
      <c r="L24" s="167">
        <v>27</v>
      </c>
      <c r="M24" s="167">
        <v>6</v>
      </c>
      <c r="N24" s="167" t="s">
        <v>90</v>
      </c>
    </row>
    <row r="25" spans="1:17" x14ac:dyDescent="0.2">
      <c r="G25" s="167">
        <v>4</v>
      </c>
      <c r="H25" s="167"/>
      <c r="I25" s="167"/>
      <c r="J25" s="167">
        <v>4</v>
      </c>
      <c r="K25" s="167">
        <v>17</v>
      </c>
      <c r="L25" s="167">
        <v>40</v>
      </c>
      <c r="M25" s="167">
        <v>4</v>
      </c>
      <c r="N25" s="167" t="s">
        <v>89</v>
      </c>
    </row>
    <row r="27" spans="1:17" x14ac:dyDescent="0.2">
      <c r="A27" s="167" t="s">
        <v>103</v>
      </c>
      <c r="B27" s="167" t="s">
        <v>107</v>
      </c>
      <c r="C27" s="167" t="s">
        <v>105</v>
      </c>
      <c r="D27" s="167" t="s">
        <v>108</v>
      </c>
      <c r="G27" s="167" t="s">
        <v>20</v>
      </c>
      <c r="H27" s="167" t="s">
        <v>21</v>
      </c>
      <c r="I27" s="167" t="s">
        <v>23</v>
      </c>
      <c r="J27" s="167" t="s">
        <v>22</v>
      </c>
      <c r="K27" s="167" t="s">
        <v>18</v>
      </c>
      <c r="L27" s="167" t="s">
        <v>19</v>
      </c>
      <c r="M27" s="167" t="s">
        <v>20</v>
      </c>
      <c r="N27" s="167" t="s">
        <v>86</v>
      </c>
      <c r="P27" s="171" t="s">
        <v>135</v>
      </c>
    </row>
    <row r="28" spans="1:17" x14ac:dyDescent="0.2">
      <c r="A28" s="167" t="s">
        <v>104</v>
      </c>
      <c r="B28" s="167" t="s">
        <v>85</v>
      </c>
      <c r="C28" s="167" t="s">
        <v>110</v>
      </c>
      <c r="D28" s="167" t="s">
        <v>112</v>
      </c>
      <c r="G28" s="167">
        <v>2</v>
      </c>
      <c r="H28" s="167">
        <v>1</v>
      </c>
      <c r="I28" s="167"/>
      <c r="J28" s="167">
        <v>1</v>
      </c>
      <c r="K28" s="167">
        <v>12</v>
      </c>
      <c r="L28" s="167">
        <v>10</v>
      </c>
      <c r="M28" s="167">
        <v>4</v>
      </c>
      <c r="N28" s="167" t="s">
        <v>104</v>
      </c>
      <c r="P28" s="171" t="s">
        <v>136</v>
      </c>
      <c r="Q28" s="172"/>
    </row>
    <row r="29" spans="1:17" x14ac:dyDescent="0.2">
      <c r="A29" s="167" t="s">
        <v>105</v>
      </c>
      <c r="B29" s="167" t="s">
        <v>109</v>
      </c>
      <c r="C29" s="167" t="s">
        <v>85</v>
      </c>
      <c r="D29" s="170" t="s">
        <v>116</v>
      </c>
      <c r="G29" s="167">
        <v>2</v>
      </c>
      <c r="H29" s="167">
        <v>1</v>
      </c>
      <c r="I29" s="167"/>
      <c r="J29" s="167">
        <v>1</v>
      </c>
      <c r="K29" s="167">
        <v>11</v>
      </c>
      <c r="L29" s="167">
        <v>12</v>
      </c>
      <c r="M29" s="167">
        <v>4</v>
      </c>
      <c r="N29" s="170" t="s">
        <v>105</v>
      </c>
    </row>
    <row r="30" spans="1:17" x14ac:dyDescent="0.2">
      <c r="A30" s="167" t="s">
        <v>106</v>
      </c>
      <c r="B30" s="167" t="s">
        <v>111</v>
      </c>
      <c r="C30" s="170" t="s">
        <v>117</v>
      </c>
      <c r="D30" s="167" t="s">
        <v>96</v>
      </c>
      <c r="G30" s="167">
        <v>2</v>
      </c>
      <c r="H30" s="167">
        <v>1</v>
      </c>
      <c r="I30" s="167"/>
      <c r="J30" s="167">
        <v>1</v>
      </c>
      <c r="K30" s="167">
        <v>11</v>
      </c>
      <c r="L30" s="167">
        <v>12</v>
      </c>
      <c r="M30" s="167">
        <v>4</v>
      </c>
      <c r="N30" s="167" t="s">
        <v>106</v>
      </c>
    </row>
  </sheetData>
  <sortState xmlns:xlrd2="http://schemas.microsoft.com/office/spreadsheetml/2017/richdata2" ref="G21:N25">
    <sortCondition descending="1" ref="M21:M25"/>
  </sortState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Monday</vt:lpstr>
      <vt:lpstr>Thursday</vt:lpstr>
      <vt:lpstr>Men</vt:lpstr>
      <vt:lpstr>Women</vt:lpstr>
      <vt:lpstr>Mixed</vt:lpstr>
      <vt:lpstr>Twilight</vt:lpstr>
      <vt:lpstr>Men!Print_Area</vt:lpstr>
      <vt:lpstr>Mixed!Print_Area</vt:lpstr>
      <vt:lpstr>Monday!Print_Area</vt:lpstr>
      <vt:lpstr>Thursday!Print_Area</vt:lpstr>
      <vt:lpstr>Women!Print_Area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Swain</dc:creator>
  <cp:keywords/>
  <dc:description/>
  <cp:lastModifiedBy>Steve McDonald (2325822)</cp:lastModifiedBy>
  <cp:revision/>
  <cp:lastPrinted>2026-09-15T06:35:37Z</cp:lastPrinted>
  <dcterms:created xsi:type="dcterms:W3CDTF">2019-06-17T19:33:22Z</dcterms:created>
  <dcterms:modified xsi:type="dcterms:W3CDTF">2026-10-27T10:26:01Z</dcterms:modified>
  <cp:category/>
  <cp:contentStatus/>
</cp:coreProperties>
</file>